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1. Informes\Segundo trimestre\LDF\"/>
    </mc:Choice>
  </mc:AlternateContent>
  <xr:revisionPtr revIDLastSave="0" documentId="13_ncr:1_{3DE73FD1-826F-478F-A3B9-08F0C9FA1B53}" xr6:coauthVersionLast="47" xr6:coauthVersionMax="47" xr10:uidLastSave="{00000000-0000-0000-0000-000000000000}"/>
  <bookViews>
    <workbookView xWindow="-120" yWindow="-120" windowWidth="21840" windowHeight="13740" xr2:uid="{CB2BE10B-0215-4D64-ADF2-3BED8E491312}"/>
  </bookViews>
  <sheets>
    <sheet name="6b.Clasificación Administrativa" sheetId="1" r:id="rId1"/>
  </sheets>
  <externalReferences>
    <externalReference r:id="rId2"/>
  </externalReferences>
  <definedNames>
    <definedName name="_xlnm.Print_Area" localSheetId="0">'6b.Clasificación Administrativa'!$B$3:$H$122</definedName>
    <definedName name="_xlnm.Print_Titles" localSheetId="0">'6b.Clasificación Administrativa'!$3:$10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9" i="1" l="1"/>
  <c r="F119" i="1"/>
  <c r="E119" i="1"/>
  <c r="H119" i="1" s="1"/>
  <c r="D119" i="1"/>
  <c r="C119" i="1"/>
  <c r="G118" i="1"/>
  <c r="F118" i="1"/>
  <c r="E118" i="1"/>
  <c r="H118" i="1" s="1"/>
  <c r="D118" i="1"/>
  <c r="C118" i="1"/>
  <c r="H117" i="1"/>
  <c r="G117" i="1"/>
  <c r="F117" i="1"/>
  <c r="E117" i="1"/>
  <c r="D117" i="1"/>
  <c r="C117" i="1"/>
  <c r="G116" i="1"/>
  <c r="F116" i="1"/>
  <c r="E116" i="1"/>
  <c r="H116" i="1" s="1"/>
  <c r="D116" i="1"/>
  <c r="C116" i="1"/>
  <c r="G115" i="1"/>
  <c r="F115" i="1"/>
  <c r="E115" i="1"/>
  <c r="H115" i="1" s="1"/>
  <c r="D115" i="1"/>
  <c r="C115" i="1"/>
  <c r="G114" i="1"/>
  <c r="F114" i="1"/>
  <c r="E114" i="1"/>
  <c r="H114" i="1" s="1"/>
  <c r="D114" i="1"/>
  <c r="C114" i="1"/>
  <c r="H113" i="1"/>
  <c r="G113" i="1"/>
  <c r="F113" i="1"/>
  <c r="E113" i="1"/>
  <c r="D113" i="1"/>
  <c r="C113" i="1"/>
  <c r="G112" i="1"/>
  <c r="F112" i="1"/>
  <c r="E112" i="1"/>
  <c r="D112" i="1"/>
  <c r="C112" i="1"/>
  <c r="G111" i="1"/>
  <c r="F111" i="1"/>
  <c r="E111" i="1"/>
  <c r="H111" i="1" s="1"/>
  <c r="D111" i="1"/>
  <c r="C111" i="1"/>
  <c r="G110" i="1"/>
  <c r="F110" i="1"/>
  <c r="E110" i="1"/>
  <c r="H110" i="1" s="1"/>
  <c r="D110" i="1"/>
  <c r="C110" i="1"/>
  <c r="H109" i="1"/>
  <c r="G109" i="1"/>
  <c r="F109" i="1"/>
  <c r="E109" i="1"/>
  <c r="D109" i="1"/>
  <c r="C109" i="1"/>
  <c r="G108" i="1"/>
  <c r="F108" i="1"/>
  <c r="E108" i="1"/>
  <c r="H108" i="1" s="1"/>
  <c r="D108" i="1"/>
  <c r="C108" i="1"/>
  <c r="G107" i="1"/>
  <c r="F107" i="1"/>
  <c r="E107" i="1"/>
  <c r="H107" i="1" s="1"/>
  <c r="D107" i="1"/>
  <c r="C107" i="1"/>
  <c r="G106" i="1"/>
  <c r="F106" i="1"/>
  <c r="E106" i="1"/>
  <c r="H106" i="1" s="1"/>
  <c r="D106" i="1"/>
  <c r="C106" i="1"/>
  <c r="H105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H103" i="1" s="1"/>
  <c r="D103" i="1"/>
  <c r="C103" i="1"/>
  <c r="G102" i="1"/>
  <c r="F102" i="1"/>
  <c r="E102" i="1"/>
  <c r="H102" i="1" s="1"/>
  <c r="D102" i="1"/>
  <c r="C102" i="1"/>
  <c r="H101" i="1"/>
  <c r="G101" i="1"/>
  <c r="F101" i="1"/>
  <c r="E101" i="1"/>
  <c r="D101" i="1"/>
  <c r="C101" i="1"/>
  <c r="G100" i="1"/>
  <c r="G93" i="1" s="1"/>
  <c r="F100" i="1"/>
  <c r="E100" i="1"/>
  <c r="H100" i="1" s="1"/>
  <c r="D100" i="1"/>
  <c r="C100" i="1"/>
  <c r="G99" i="1"/>
  <c r="F99" i="1"/>
  <c r="F93" i="1" s="1"/>
  <c r="E99" i="1"/>
  <c r="H99" i="1" s="1"/>
  <c r="D99" i="1"/>
  <c r="C99" i="1"/>
  <c r="G98" i="1"/>
  <c r="F98" i="1"/>
  <c r="E98" i="1"/>
  <c r="H98" i="1" s="1"/>
  <c r="D98" i="1"/>
  <c r="C98" i="1"/>
  <c r="H97" i="1"/>
  <c r="G97" i="1"/>
  <c r="F97" i="1"/>
  <c r="E97" i="1"/>
  <c r="D97" i="1"/>
  <c r="D93" i="1" s="1"/>
  <c r="C97" i="1"/>
  <c r="G96" i="1"/>
  <c r="F96" i="1"/>
  <c r="E96" i="1"/>
  <c r="D96" i="1"/>
  <c r="C96" i="1"/>
  <c r="C93" i="1" s="1"/>
  <c r="G95" i="1"/>
  <c r="F95" i="1"/>
  <c r="E95" i="1"/>
  <c r="H95" i="1" s="1"/>
  <c r="D95" i="1"/>
  <c r="C95" i="1"/>
  <c r="G94" i="1"/>
  <c r="F94" i="1"/>
  <c r="E94" i="1"/>
  <c r="E93" i="1" s="1"/>
  <c r="D94" i="1"/>
  <c r="C94" i="1"/>
  <c r="G92" i="1"/>
  <c r="F92" i="1"/>
  <c r="E92" i="1"/>
  <c r="H92" i="1" s="1"/>
  <c r="D92" i="1"/>
  <c r="C92" i="1"/>
  <c r="G91" i="1"/>
  <c r="F91" i="1"/>
  <c r="E91" i="1"/>
  <c r="H91" i="1" s="1"/>
  <c r="D91" i="1"/>
  <c r="C91" i="1"/>
  <c r="G90" i="1"/>
  <c r="F90" i="1"/>
  <c r="E90" i="1"/>
  <c r="H90" i="1" s="1"/>
  <c r="D90" i="1"/>
  <c r="C90" i="1"/>
  <c r="H89" i="1"/>
  <c r="G89" i="1"/>
  <c r="F89" i="1"/>
  <c r="E89" i="1"/>
  <c r="D89" i="1"/>
  <c r="C89" i="1"/>
  <c r="G88" i="1"/>
  <c r="F88" i="1"/>
  <c r="H88" i="1" s="1"/>
  <c r="E88" i="1"/>
  <c r="D88" i="1"/>
  <c r="C88" i="1"/>
  <c r="G87" i="1"/>
  <c r="F87" i="1"/>
  <c r="H87" i="1" s="1"/>
  <c r="E87" i="1"/>
  <c r="D87" i="1"/>
  <c r="C87" i="1"/>
  <c r="G86" i="1"/>
  <c r="F86" i="1"/>
  <c r="E86" i="1"/>
  <c r="H86" i="1" s="1"/>
  <c r="D86" i="1"/>
  <c r="C86" i="1"/>
  <c r="H85" i="1"/>
  <c r="G85" i="1"/>
  <c r="F85" i="1"/>
  <c r="E85" i="1"/>
  <c r="D85" i="1"/>
  <c r="C85" i="1"/>
  <c r="G84" i="1"/>
  <c r="F84" i="1"/>
  <c r="E84" i="1"/>
  <c r="H84" i="1" s="1"/>
  <c r="D84" i="1"/>
  <c r="C84" i="1"/>
  <c r="G83" i="1"/>
  <c r="F83" i="1"/>
  <c r="E83" i="1"/>
  <c r="H83" i="1" s="1"/>
  <c r="D83" i="1"/>
  <c r="C83" i="1"/>
  <c r="G82" i="1"/>
  <c r="F82" i="1"/>
  <c r="E82" i="1"/>
  <c r="H82" i="1" s="1"/>
  <c r="D82" i="1"/>
  <c r="C82" i="1"/>
  <c r="H81" i="1"/>
  <c r="G81" i="1"/>
  <c r="F81" i="1"/>
  <c r="E81" i="1"/>
  <c r="D81" i="1"/>
  <c r="C81" i="1"/>
  <c r="H80" i="1"/>
  <c r="G80" i="1"/>
  <c r="F80" i="1"/>
  <c r="E80" i="1"/>
  <c r="D80" i="1"/>
  <c r="C80" i="1"/>
  <c r="H79" i="1"/>
  <c r="G79" i="1"/>
  <c r="F79" i="1"/>
  <c r="E79" i="1"/>
  <c r="D79" i="1"/>
  <c r="C79" i="1"/>
  <c r="G78" i="1"/>
  <c r="F78" i="1"/>
  <c r="E78" i="1"/>
  <c r="H78" i="1" s="1"/>
  <c r="D78" i="1"/>
  <c r="C78" i="1"/>
  <c r="H77" i="1"/>
  <c r="G77" i="1"/>
  <c r="F77" i="1"/>
  <c r="E77" i="1"/>
  <c r="D77" i="1"/>
  <c r="C77" i="1"/>
  <c r="G76" i="1"/>
  <c r="F76" i="1"/>
  <c r="E76" i="1"/>
  <c r="H76" i="1" s="1"/>
  <c r="D76" i="1"/>
  <c r="C76" i="1"/>
  <c r="G75" i="1"/>
  <c r="F75" i="1"/>
  <c r="E75" i="1"/>
  <c r="H75" i="1" s="1"/>
  <c r="D75" i="1"/>
  <c r="C75" i="1"/>
  <c r="G74" i="1"/>
  <c r="F74" i="1"/>
  <c r="E74" i="1"/>
  <c r="H74" i="1" s="1"/>
  <c r="D74" i="1"/>
  <c r="C74" i="1"/>
  <c r="H73" i="1"/>
  <c r="G73" i="1"/>
  <c r="F73" i="1"/>
  <c r="E73" i="1"/>
  <c r="D73" i="1"/>
  <c r="C73" i="1"/>
  <c r="H72" i="1"/>
  <c r="G72" i="1"/>
  <c r="F72" i="1"/>
  <c r="E72" i="1"/>
  <c r="D72" i="1"/>
  <c r="C72" i="1"/>
  <c r="H71" i="1"/>
  <c r="G71" i="1"/>
  <c r="F71" i="1"/>
  <c r="E71" i="1"/>
  <c r="D71" i="1"/>
  <c r="C71" i="1"/>
  <c r="G70" i="1"/>
  <c r="F70" i="1"/>
  <c r="H70" i="1" s="1"/>
  <c r="E70" i="1"/>
  <c r="D70" i="1"/>
  <c r="C70" i="1"/>
  <c r="H69" i="1"/>
  <c r="G69" i="1"/>
  <c r="F69" i="1"/>
  <c r="E69" i="1"/>
  <c r="D69" i="1"/>
  <c r="C69" i="1"/>
  <c r="G68" i="1"/>
  <c r="F68" i="1"/>
  <c r="E68" i="1"/>
  <c r="H68" i="1" s="1"/>
  <c r="D68" i="1"/>
  <c r="C68" i="1"/>
  <c r="G67" i="1"/>
  <c r="F67" i="1"/>
  <c r="E67" i="1"/>
  <c r="H67" i="1" s="1"/>
  <c r="D67" i="1"/>
  <c r="C67" i="1"/>
  <c r="G66" i="1"/>
  <c r="F66" i="1"/>
  <c r="E66" i="1"/>
  <c r="H66" i="1" s="1"/>
  <c r="D66" i="1"/>
  <c r="C66" i="1"/>
  <c r="H65" i="1"/>
  <c r="G65" i="1"/>
  <c r="F65" i="1"/>
  <c r="E65" i="1"/>
  <c r="D65" i="1"/>
  <c r="C65" i="1"/>
  <c r="H64" i="1"/>
  <c r="G64" i="1"/>
  <c r="F64" i="1"/>
  <c r="E64" i="1"/>
  <c r="D64" i="1"/>
  <c r="C64" i="1"/>
  <c r="H63" i="1"/>
  <c r="G63" i="1"/>
  <c r="F63" i="1"/>
  <c r="E63" i="1"/>
  <c r="D63" i="1"/>
  <c r="C63" i="1"/>
  <c r="G62" i="1"/>
  <c r="F62" i="1"/>
  <c r="H62" i="1" s="1"/>
  <c r="E62" i="1"/>
  <c r="D62" i="1"/>
  <c r="C62" i="1"/>
  <c r="H61" i="1"/>
  <c r="G61" i="1"/>
  <c r="F61" i="1"/>
  <c r="E61" i="1"/>
  <c r="D61" i="1"/>
  <c r="C61" i="1"/>
  <c r="G60" i="1"/>
  <c r="F60" i="1"/>
  <c r="E60" i="1"/>
  <c r="H60" i="1" s="1"/>
  <c r="D60" i="1"/>
  <c r="C60" i="1"/>
  <c r="G59" i="1"/>
  <c r="F59" i="1"/>
  <c r="E59" i="1"/>
  <c r="H59" i="1" s="1"/>
  <c r="D59" i="1"/>
  <c r="C59" i="1"/>
  <c r="G58" i="1"/>
  <c r="F58" i="1"/>
  <c r="E58" i="1"/>
  <c r="H58" i="1" s="1"/>
  <c r="D58" i="1"/>
  <c r="C58" i="1"/>
  <c r="G57" i="1"/>
  <c r="F57" i="1"/>
  <c r="E57" i="1"/>
  <c r="H57" i="1" s="1"/>
  <c r="D57" i="1"/>
  <c r="C57" i="1"/>
  <c r="H56" i="1"/>
  <c r="G56" i="1"/>
  <c r="F56" i="1"/>
  <c r="E56" i="1"/>
  <c r="D56" i="1"/>
  <c r="C56" i="1"/>
  <c r="H55" i="1"/>
  <c r="G55" i="1"/>
  <c r="F55" i="1"/>
  <c r="E55" i="1"/>
  <c r="D55" i="1"/>
  <c r="C55" i="1"/>
  <c r="G54" i="1"/>
  <c r="F54" i="1"/>
  <c r="E54" i="1"/>
  <c r="H54" i="1" s="1"/>
  <c r="D54" i="1"/>
  <c r="C54" i="1"/>
  <c r="H53" i="1"/>
  <c r="G53" i="1"/>
  <c r="F53" i="1"/>
  <c r="E53" i="1"/>
  <c r="D53" i="1"/>
  <c r="C53" i="1"/>
  <c r="G52" i="1"/>
  <c r="F52" i="1"/>
  <c r="E52" i="1"/>
  <c r="H52" i="1" s="1"/>
  <c r="D52" i="1"/>
  <c r="C52" i="1"/>
  <c r="G51" i="1"/>
  <c r="F51" i="1"/>
  <c r="E51" i="1"/>
  <c r="H51" i="1" s="1"/>
  <c r="D51" i="1"/>
  <c r="C51" i="1"/>
  <c r="G50" i="1"/>
  <c r="F50" i="1"/>
  <c r="E50" i="1"/>
  <c r="H50" i="1" s="1"/>
  <c r="D50" i="1"/>
  <c r="C50" i="1"/>
  <c r="G49" i="1"/>
  <c r="F49" i="1"/>
  <c r="E49" i="1"/>
  <c r="H49" i="1" s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G46" i="1"/>
  <c r="F46" i="1"/>
  <c r="E46" i="1"/>
  <c r="H46" i="1" s="1"/>
  <c r="D46" i="1"/>
  <c r="C46" i="1"/>
  <c r="H45" i="1"/>
  <c r="G45" i="1"/>
  <c r="F45" i="1"/>
  <c r="E45" i="1"/>
  <c r="D45" i="1"/>
  <c r="C45" i="1"/>
  <c r="G44" i="1"/>
  <c r="F44" i="1"/>
  <c r="E44" i="1"/>
  <c r="H44" i="1" s="1"/>
  <c r="D44" i="1"/>
  <c r="C44" i="1"/>
  <c r="G43" i="1"/>
  <c r="F43" i="1"/>
  <c r="E43" i="1"/>
  <c r="H43" i="1" s="1"/>
  <c r="D43" i="1"/>
  <c r="C43" i="1"/>
  <c r="G42" i="1"/>
  <c r="F42" i="1"/>
  <c r="E42" i="1"/>
  <c r="H42" i="1" s="1"/>
  <c r="D42" i="1"/>
  <c r="C42" i="1"/>
  <c r="G41" i="1"/>
  <c r="F41" i="1"/>
  <c r="E41" i="1"/>
  <c r="H41" i="1" s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G38" i="1"/>
  <c r="F38" i="1"/>
  <c r="E38" i="1"/>
  <c r="H38" i="1" s="1"/>
  <c r="D38" i="1"/>
  <c r="C38" i="1"/>
  <c r="H37" i="1"/>
  <c r="G37" i="1"/>
  <c r="F37" i="1"/>
  <c r="E37" i="1"/>
  <c r="D37" i="1"/>
  <c r="C37" i="1"/>
  <c r="G36" i="1"/>
  <c r="F36" i="1"/>
  <c r="E36" i="1"/>
  <c r="H36" i="1" s="1"/>
  <c r="D36" i="1"/>
  <c r="C36" i="1"/>
  <c r="G35" i="1"/>
  <c r="F35" i="1"/>
  <c r="E35" i="1"/>
  <c r="H35" i="1" s="1"/>
  <c r="D35" i="1"/>
  <c r="C35" i="1"/>
  <c r="G34" i="1"/>
  <c r="F34" i="1"/>
  <c r="E34" i="1"/>
  <c r="H34" i="1" s="1"/>
  <c r="D34" i="1"/>
  <c r="C34" i="1"/>
  <c r="G33" i="1"/>
  <c r="F33" i="1"/>
  <c r="E33" i="1"/>
  <c r="H33" i="1" s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G30" i="1"/>
  <c r="F30" i="1"/>
  <c r="H30" i="1" s="1"/>
  <c r="E30" i="1"/>
  <c r="D30" i="1"/>
  <c r="C30" i="1"/>
  <c r="H29" i="1"/>
  <c r="G29" i="1"/>
  <c r="F29" i="1"/>
  <c r="E29" i="1"/>
  <c r="D29" i="1"/>
  <c r="C29" i="1"/>
  <c r="G28" i="1"/>
  <c r="F28" i="1"/>
  <c r="E28" i="1"/>
  <c r="H28" i="1" s="1"/>
  <c r="D28" i="1"/>
  <c r="C28" i="1"/>
  <c r="G27" i="1"/>
  <c r="F27" i="1"/>
  <c r="E27" i="1"/>
  <c r="H27" i="1" s="1"/>
  <c r="D27" i="1"/>
  <c r="C27" i="1"/>
  <c r="G26" i="1"/>
  <c r="F26" i="1"/>
  <c r="E26" i="1"/>
  <c r="H26" i="1" s="1"/>
  <c r="D26" i="1"/>
  <c r="C26" i="1"/>
  <c r="G25" i="1"/>
  <c r="F25" i="1"/>
  <c r="E25" i="1"/>
  <c r="H25" i="1" s="1"/>
  <c r="D25" i="1"/>
  <c r="C25" i="1"/>
  <c r="G24" i="1"/>
  <c r="F24" i="1"/>
  <c r="E24" i="1"/>
  <c r="H24" i="1" s="1"/>
  <c r="D24" i="1"/>
  <c r="C24" i="1"/>
  <c r="G23" i="1"/>
  <c r="F23" i="1"/>
  <c r="E23" i="1"/>
  <c r="H23" i="1" s="1"/>
  <c r="D23" i="1"/>
  <c r="C23" i="1"/>
  <c r="G22" i="1"/>
  <c r="F22" i="1"/>
  <c r="E22" i="1"/>
  <c r="H22" i="1" s="1"/>
  <c r="D22" i="1"/>
  <c r="C22" i="1"/>
  <c r="H21" i="1"/>
  <c r="G21" i="1"/>
  <c r="F21" i="1"/>
  <c r="E21" i="1"/>
  <c r="D21" i="1"/>
  <c r="C21" i="1"/>
  <c r="G20" i="1"/>
  <c r="G12" i="1" s="1"/>
  <c r="G120" i="1" s="1"/>
  <c r="F20" i="1"/>
  <c r="E20" i="1"/>
  <c r="H20" i="1" s="1"/>
  <c r="D20" i="1"/>
  <c r="C20" i="1"/>
  <c r="G19" i="1"/>
  <c r="F19" i="1"/>
  <c r="E19" i="1"/>
  <c r="H19" i="1" s="1"/>
  <c r="D19" i="1"/>
  <c r="C19" i="1"/>
  <c r="G18" i="1"/>
  <c r="F18" i="1"/>
  <c r="E18" i="1"/>
  <c r="H18" i="1" s="1"/>
  <c r="D18" i="1"/>
  <c r="C18" i="1"/>
  <c r="G17" i="1"/>
  <c r="F17" i="1"/>
  <c r="E17" i="1"/>
  <c r="H17" i="1" s="1"/>
  <c r="D17" i="1"/>
  <c r="D12" i="1" s="1"/>
  <c r="D120" i="1" s="1"/>
  <c r="C17" i="1"/>
  <c r="G16" i="1"/>
  <c r="F16" i="1"/>
  <c r="E16" i="1"/>
  <c r="H16" i="1" s="1"/>
  <c r="D16" i="1"/>
  <c r="C16" i="1"/>
  <c r="C12" i="1" s="1"/>
  <c r="C120" i="1" s="1"/>
  <c r="G15" i="1"/>
  <c r="F15" i="1"/>
  <c r="E15" i="1"/>
  <c r="H15" i="1" s="1"/>
  <c r="D15" i="1"/>
  <c r="C15" i="1"/>
  <c r="G14" i="1"/>
  <c r="F14" i="1"/>
  <c r="E14" i="1"/>
  <c r="H14" i="1" s="1"/>
  <c r="D14" i="1"/>
  <c r="C14" i="1"/>
  <c r="H13" i="1"/>
  <c r="G13" i="1"/>
  <c r="F13" i="1"/>
  <c r="E13" i="1"/>
  <c r="D13" i="1"/>
  <c r="C13" i="1"/>
  <c r="F12" i="1"/>
  <c r="F120" i="1" s="1"/>
  <c r="G1" i="1"/>
  <c r="F1" i="1"/>
  <c r="H1" i="1" s="1"/>
  <c r="E1" i="1"/>
  <c r="H12" i="1" l="1"/>
  <c r="E12" i="1"/>
  <c r="E120" i="1" s="1"/>
  <c r="H94" i="1"/>
  <c r="H96" i="1"/>
  <c r="H104" i="1"/>
  <c r="H112" i="1"/>
  <c r="H93" i="1" l="1"/>
  <c r="H120" i="1" s="1"/>
</calcChain>
</file>

<file path=xl/sharedStrings.xml><?xml version="1.0" encoding="utf-8"?>
<sst xmlns="http://schemas.openxmlformats.org/spreadsheetml/2006/main" count="124" uniqueCount="98">
  <si>
    <t>Selección vacía</t>
  </si>
  <si>
    <t>26/10/2022</t>
  </si>
  <si>
    <t>GOBIERNO DEL ESTADO DE MICHOACÁN DE OCAMPO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</si>
  <si>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</si>
  <si>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</si>
  <si>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</si>
  <si>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</si>
  <si>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</si>
  <si>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</si>
  <si>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</si>
  <si>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</si>
  <si>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</si>
  <si>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</si>
  <si>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</si>
  <si>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</t>
  </si>
  <si>
    <t>CONGRESO DEL ESTADO DE MICHOACÁN DE OCAMPO</t>
  </si>
  <si>
    <t>PODER JUDICIAL DEL ESTADO DE MICHOACÁN</t>
  </si>
  <si>
    <t>EJECUTIVO DEL ESTADO</t>
  </si>
  <si>
    <t>SECRETARÍA DE GOBIERNO</t>
  </si>
  <si>
    <t>SECRETARÍA DE FINANZAS Y ADMINISTRACIÓN</t>
  </si>
  <si>
    <t>SECRETARÍA DE COMUNICACIONES Y OBRAS PUBLICAS</t>
  </si>
  <si>
    <t>SECRETARÍA DE DESARROLLO RURAL Y AGROALIMENTARIO</t>
  </si>
  <si>
    <t>SECRETARÍA DE DESARROLLO ECONÓMICO</t>
  </si>
  <si>
    <t>SECRETARÍA DE TURISMO</t>
  </si>
  <si>
    <t>SECRETARÍA DE EDUCACIÓN</t>
  </si>
  <si>
    <t>SECRETARÍA DEL MIGRANTE</t>
  </si>
  <si>
    <t>SECRETARÍA DE SEGURIDAD PÚBLICA</t>
  </si>
  <si>
    <t>SERVICIOS DE SALUD DE MICHOACÁN</t>
  </si>
  <si>
    <t>SECRETARÍA DE CONTRALORÍA</t>
  </si>
  <si>
    <t>SECRETARÍA DEL BIENESTAR</t>
  </si>
  <si>
    <t>SECRETARÍA DE CULTURA</t>
  </si>
  <si>
    <t>INVERSIÓN MUNICIPAL</t>
  </si>
  <si>
    <t>PARTICIPACIONES Y APORTACIONES A MUNICIPIOS</t>
  </si>
  <si>
    <t>EROGACIONES ADICIONALES Y PROVISIONES</t>
  </si>
  <si>
    <t>DEUDA PÚBLICA Y OBLIGACIONES FINANCIERAS</t>
  </si>
  <si>
    <t>INSTITUTO DEL ARTESANO MICHOACANO</t>
  </si>
  <si>
    <t>SECRETARIADO EJECUTIVO DEL SISTEMA ESTATAL DE SEGURIDAD PUBLICA</t>
  </si>
  <si>
    <t>COMISIÓN ESTATAL DE CULTURA FÍSICA Y DEPORTE</t>
  </si>
  <si>
    <t>SISTEMA MICHOACANO DE RADIO Y TELEVISIÓN</t>
  </si>
  <si>
    <t>CENTRO DE CONVENCIONES DE MORELIA</t>
  </si>
  <si>
    <t>PARQUE ZOOLÓGICO BENITO JUÁREZ</t>
  </si>
  <si>
    <t>UNIVERSIDAD MICHOACANA DE SAN NICOLÁS DE HIDALGO</t>
  </si>
  <si>
    <t>SISTEMA PARA EL DESARROLLO INTEGRAL DE LA FAMILIA, MICHOACÁN</t>
  </si>
  <si>
    <t>INSTITUTO ELECTORAL DE MICHOACÁN</t>
  </si>
  <si>
    <t>TRIBUNAL ELECTORAL DEL ESTADO DE MICHOACÁN</t>
  </si>
  <si>
    <t>TRIBUNAL DE JUSTICIA ADMINISTRATIVA DE MICHOACÁN DE OCAMPO</t>
  </si>
  <si>
    <t>UNIVERSIDAD VIRTUAL DEL ESTADO DE MICHOACÁN</t>
  </si>
  <si>
    <t>PROCURADURÍA DE PROTECCIÓN AL AMBIENTE DEL ESTADO DE MICHOACÁN DE OCAMPO</t>
  </si>
  <si>
    <t>TELEBACHILLERATO MICHOACÁN</t>
  </si>
  <si>
    <t>INSTITUTO DE VIVIENDA DEL ESTADO DE MICHOACÁN DE OCAMPO</t>
  </si>
  <si>
    <t>COMISIÓN FORESTAL DEL ESTADO</t>
  </si>
  <si>
    <t>COMISIÓN DE PESCA DEL ESTADO DE MICHOACÁN</t>
  </si>
  <si>
    <t>COLEGIO DE BACHILLERES DEL ESTADO DE MICHOACÁN</t>
  </si>
  <si>
    <t>COLEGIO DE EDUCACIÓN PROFESIONAL TÉCNICA DEL ESTADO DE MICHOACÁN</t>
  </si>
  <si>
    <t>UNIVERSIDAD TECNOLÓGICA DE MORELIA</t>
  </si>
  <si>
    <t>COLEGIO DE ESTUDIOS CIENTÍFICOS Y TECNOLÓGICOS DEL ESTADO DE MICHOACÁN</t>
  </si>
  <si>
    <t>INSTITUTO DE CAPACITACIÓN PARA EL TRABAJO DEL ESTADO DE MICHOACÁN</t>
  </si>
  <si>
    <t>UNIVERSIDAD DE LA CIÉNEGA DEL ESTADO DE MICHOACÁN DE OCAMPO</t>
  </si>
  <si>
    <t>CENTRO ESTATAL DE CERTIFICACIÓN, ACREDITACIÓN Y CONTROL DE CONFIANZA</t>
  </si>
  <si>
    <t>UNIVERSIDAD INTERCULTURAL INDÍGENA DE MICHOACÁN</t>
  </si>
  <si>
    <t>TRIBUNAL DE CONCILIACIÓN Y ARBITRAJE</t>
  </si>
  <si>
    <t>COMISIÓN ESTATAL DE ARBITRAJE MEDICO DE MICHOACÁN</t>
  </si>
  <si>
    <t>JUNTA LOCAL DE CONCILIACIÓN Y ARBITRAJE</t>
  </si>
  <si>
    <t>COMISIÓN COORDINADORA DEL TRANSPORTE PÚBLICO</t>
  </si>
  <si>
    <t>JUNTA DE ASISTENCIA PRIVADA DEL ESTADO DE MICHOACÁN DE OCAMPO</t>
  </si>
  <si>
    <t>COMISIÓN ESTATAL DE DERECHOS HUMANOS</t>
  </si>
  <si>
    <t>COMISIÓN ESTATAL PARA EL DESARROLLO DE PUEBLOS INDÍGENAS</t>
  </si>
  <si>
    <t>INSTITUTO MICHOACANO DE TRANSPARENCIA, ACCESO A LA INFORMACIÓN Y PROTECCIÓN DE DATOS PERSONALES</t>
  </si>
  <si>
    <t>COORDINACIÓN DE PLANEACIÓN PARA EL DESARROLLO DEL ESTADO DE MICHOACÁN DE OCAMPO</t>
  </si>
  <si>
    <t>COMISIÓN ESTATAL DEL AGUA Y GESTIÓN DE CUENCAS</t>
  </si>
  <si>
    <t>COMITÉ DE ADQUISICIONES DEL PODER EJECUTIVO</t>
  </si>
  <si>
    <t>UNIVERSIDAD POLITÉCNICA DE URUAPAN, MICHOACÁN</t>
  </si>
  <si>
    <t>UNIVERSIDAD POLITÉCNICA DE LÁZARO CÁRDENAS, MICHOACÁN</t>
  </si>
  <si>
    <t>INSTITUTO DE DEFENSORÍA PÚBLICA DEL ESTADO DE MICHOACÁN</t>
  </si>
  <si>
    <t>INSTITUTO ESTATAL DE ESTUDIOS SUPERIORES EN SEGURIDAD Y PROFESIONALIZACIÓN POLICIAL DEL ESTADO DE MICHOACÁN</t>
  </si>
  <si>
    <t>COMISIÓN EJECUTIVA ESTATAL DE ATENCIÓN A VÍCTIMAS</t>
  </si>
  <si>
    <t>CENTRO ESTATAL DE FOMENTO GANADERO DEL ESTADO DE MICHOACÁN DE OCAMPO</t>
  </si>
  <si>
    <t>SISTEMA INTEGRAL DE FINANCIAMIENTO PARA EL DESARROLLO DE  MICHOACÁN</t>
  </si>
  <si>
    <t>INSTITUTO DE LA JUVENTUD MICHOACANA</t>
  </si>
  <si>
    <t>SECRETARÍA DE IGUALDAD SUSTANTIVA Y DESARROLLO DE LAS MUJERES MICHOACANAS</t>
  </si>
  <si>
    <t>INSTITUTO DE CIENCIA, TECNOLOGÍA E INNOVACIÓN DEL ESTADO DE MICHOACÁN DE OCAMPO</t>
  </si>
  <si>
    <t>SECRETARÍA EJECUTIVA DEL SISTEMA ESTATAL DE PROTECCIÓN INTEGRAL DE NIÑAS, NIÑOS Y ADOLESCENTES DEL ESTADO DE MICHOACÁN</t>
  </si>
  <si>
    <t>CONSEJO ESTATAL PARA PREVENIR Y ELIMINAR LA DISCRIMINACIÓN Y LA VIOLENCIA</t>
  </si>
  <si>
    <t>COORDINACIÓN DEL SISTEMA PENITENCIARIO DEL ESTADO DE MICHOACÁN DE OCAMPO</t>
  </si>
  <si>
    <t>UNIVERSIDAD TECNOLÓGICA DEL ORIENTE DE MICHOACÁN</t>
  </si>
  <si>
    <t>SECRETARÍA EJECUTIVA DEL SISTEMA ESTATAL ANTICORRUPCIÓN</t>
  </si>
  <si>
    <t>CASA DEL ADULTO MAYOR</t>
  </si>
  <si>
    <t>INSTITUTO REGISTRAL Y CATASTRAL DEL ESTADO DE MICHOACAN DE OCAMPO</t>
  </si>
  <si>
    <t>SECRETARÍA DE DESARROLLO URBANO Y MOVILIDAD</t>
  </si>
  <si>
    <t>SECRETARÍA DE MEDIO AMBIENTE</t>
  </si>
  <si>
    <t>CENTRO ESTATAL PARA EL DESARROLLO MUNICIPAL</t>
  </si>
  <si>
    <t>INSTITUTO DE EDUCACIÓN MEDIA SUPERIOR Y SUPERIOR DEL ESTADO DE MICHOACÁN</t>
  </si>
  <si>
    <t>CENTRO DE CONCILIACIÓN LABORAL DEL ESTADO DE MICHOACÁN DE OCAMPO</t>
  </si>
  <si>
    <t>CONSEJO ECONÓMICO Y SOCIAL DEL ESTADO DE MICHOACÁN DE OCAMPO</t>
  </si>
  <si>
    <t>FISCALÍA GENERAL DEL ESTADO DE MICHOACÁN</t>
  </si>
  <si>
    <t>II. Gasto Etiquetado</t>
  </si>
  <si>
    <t>III. Total de Egresos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</si>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</sst>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quotePrefix="1" applyFont="1"/>
    <xf numFmtId="0" fontId="1" fillId="0" borderId="0" xfId="0" applyFont="1"/>
    <xf numFmtId="0" fontId="2" fillId="0" borderId="0" xfId="0" quotePrefix="1" applyFont="1"/>
    <xf numFmtId="0" fontId="2" fillId="0" borderId="0" xfId="0" applyFont="1"/>
    <xf numFmtId="0" fontId="0" fillId="0" borderId="0" xfId="0" applyAlignment="1">
      <alignment horizontal="center" wrapText="1"/>
    </xf>
    <xf numFmtId="0" fontId="5" fillId="0" borderId="9" xfId="0" applyFont="1" applyBorder="1" applyAlignment="1">
      <alignment horizontal="justify" vertical="center" wrapText="1"/>
    </xf>
    <xf numFmtId="4" fontId="6" fillId="0" borderId="9" xfId="0" applyNumberFormat="1" applyFont="1" applyBorder="1" applyAlignment="1">
      <alignment vertical="center" wrapText="1"/>
    </xf>
    <xf numFmtId="0" fontId="5" fillId="0" borderId="14" xfId="0" applyFont="1" applyBorder="1" applyAlignment="1">
      <alignment horizontal="justify" vertical="center" wrapText="1"/>
    </xf>
    <xf numFmtId="4" fontId="0" fillId="0" borderId="0" xfId="0" applyNumberFormat="1" applyAlignment="1">
      <alignment horizontal="center" wrapText="1"/>
    </xf>
    <xf numFmtId="0" fontId="6" fillId="0" borderId="4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wrapText="1"/>
    </xf>
    <xf numFmtId="4" fontId="0" fillId="0" borderId="0" xfId="0" applyNumberFormat="1"/>
    <xf numFmtId="2" fontId="6" fillId="0" borderId="4" xfId="0" applyNumberFormat="1" applyFont="1" applyBorder="1" applyAlignment="1">
      <alignment horizontal="left" vertical="center" indent="1"/>
    </xf>
    <xf numFmtId="0" fontId="6" fillId="0" borderId="13" xfId="0" applyFont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right" vertical="center" wrapText="1"/>
    </xf>
    <xf numFmtId="3" fontId="6" fillId="0" borderId="14" xfId="1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center" vertical="center" wrapText="1"/>
    </xf>
  </cellXfs>
  <cellStyles count="2">
    <cellStyle name="Comma 2" xfId="1" xr:uid="{BFC82B60-46F2-47A0-96F2-F9E7FB94CCB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4930775</xdr:colOff>
      <xdr:row>0</xdr:row>
      <xdr:rowOff>0</xdr:rowOff>
    </xdr:to>
    <xdr:pic>
      <xdr:nvPicPr>
        <xdr:cNvPr id="3" name="BEx5OUNYMEPCQ5C55NM7UC63CO61" hidden="1">
          <a:extLst>
            <a:ext uri="{FF2B5EF4-FFF2-40B4-BE49-F238E27FC236}">
              <a16:creationId xmlns:a16="http://schemas.microsoft.com/office/drawing/2014/main" id="{B71B58D4-5CF0-4A53-8C10-E6BD84CEEC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493077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1339850</xdr:colOff>
      <xdr:row>0</xdr:row>
      <xdr:rowOff>0</xdr:rowOff>
    </xdr:to>
    <xdr:pic>
      <xdr:nvPicPr>
        <xdr:cNvPr id="4" name="BEx3HVHC130XT3F2N11S7AMD3B5C" hidden="1">
          <a:extLst>
            <a:ext uri="{FF2B5EF4-FFF2-40B4-BE49-F238E27FC236}">
              <a16:creationId xmlns:a16="http://schemas.microsoft.com/office/drawing/2014/main" id="{52772E23-2C4C-44AA-9EE5-37F8134985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775" y="0"/>
          <a:ext cx="1339850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3\INFORMES%20TRIMESTRALES\2DO%20TRIMESTRE\LDF\PT\6b%20LDF%20CAG%20PT%201.xlsx" TargetMode="External"/><Relationship Id="rId1" Type="http://schemas.openxmlformats.org/officeDocument/2006/relationships/externalLinkPath" Target="file:///D:\2023\INFORMES%20TRIMESTRALES\2DO%20TRIMESTRE\LDF\PT\6b%20LDF%20CAG%20P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Sheet1"/>
      <sheetName val="Hoja2"/>
      <sheetName val="Hoja4"/>
      <sheetName val="6b.Clasificación Administrativa"/>
    </sheetNames>
    <sheetDataSet>
      <sheetData sheetId="0"/>
      <sheetData sheetId="1"/>
      <sheetData sheetId="2"/>
      <sheetData sheetId="3">
        <row r="5">
          <cell r="F5">
            <v>1197760229</v>
          </cell>
          <cell r="G5">
            <v>0</v>
          </cell>
          <cell r="H5">
            <v>1197760229</v>
          </cell>
          <cell r="I5">
            <v>650905130</v>
          </cell>
          <cell r="J5">
            <v>650905130</v>
          </cell>
        </row>
        <row r="6">
          <cell r="F6">
            <v>1639087913</v>
          </cell>
          <cell r="G6">
            <v>0</v>
          </cell>
          <cell r="H6">
            <v>1639087913</v>
          </cell>
          <cell r="I6">
            <v>849958882</v>
          </cell>
          <cell r="J6">
            <v>849958882</v>
          </cell>
        </row>
        <row r="7">
          <cell r="F7">
            <v>322513090</v>
          </cell>
          <cell r="G7">
            <v>0</v>
          </cell>
          <cell r="H7">
            <v>322513090</v>
          </cell>
          <cell r="I7">
            <v>140630390.84000003</v>
          </cell>
          <cell r="J7">
            <v>135915809.64999992</v>
          </cell>
        </row>
        <row r="8">
          <cell r="F8">
            <v>884445259</v>
          </cell>
          <cell r="G8">
            <v>0</v>
          </cell>
          <cell r="H8">
            <v>884445259</v>
          </cell>
          <cell r="I8">
            <v>384541265.41000056</v>
          </cell>
          <cell r="J8">
            <v>376094979.56000066</v>
          </cell>
        </row>
        <row r="9">
          <cell r="F9">
            <v>2249991872</v>
          </cell>
          <cell r="G9">
            <v>1296342.4300000002</v>
          </cell>
          <cell r="H9">
            <v>2251288214.4299998</v>
          </cell>
          <cell r="I9">
            <v>999807042.90000105</v>
          </cell>
          <cell r="J9">
            <v>957001282.72999918</v>
          </cell>
        </row>
        <row r="10">
          <cell r="F10">
            <v>1194895860</v>
          </cell>
          <cell r="G10">
            <v>576259933.48000002</v>
          </cell>
          <cell r="H10">
            <v>1771155793.48</v>
          </cell>
          <cell r="I10">
            <v>550052946.64000046</v>
          </cell>
          <cell r="J10">
            <v>543304782.14000022</v>
          </cell>
        </row>
        <row r="11">
          <cell r="F11">
            <v>745362888</v>
          </cell>
          <cell r="G11">
            <v>0</v>
          </cell>
          <cell r="H11">
            <v>745362888</v>
          </cell>
          <cell r="I11">
            <v>260590356.06999999</v>
          </cell>
          <cell r="J11">
            <v>242144056.46000004</v>
          </cell>
        </row>
        <row r="12">
          <cell r="F12">
            <v>233941685</v>
          </cell>
          <cell r="G12">
            <v>0</v>
          </cell>
          <cell r="H12">
            <v>233941685</v>
          </cell>
          <cell r="I12">
            <v>97752458.730000138</v>
          </cell>
          <cell r="J12">
            <v>93793489.740000099</v>
          </cell>
        </row>
        <row r="13">
          <cell r="F13">
            <v>262103545</v>
          </cell>
          <cell r="G13">
            <v>7639496.4100000001</v>
          </cell>
          <cell r="H13">
            <v>269743041.41000003</v>
          </cell>
          <cell r="I13">
            <v>158736856.62999988</v>
          </cell>
          <cell r="J13">
            <v>146440894.28000042</v>
          </cell>
        </row>
        <row r="14">
          <cell r="F14">
            <v>5995393273</v>
          </cell>
          <cell r="G14">
            <v>0</v>
          </cell>
          <cell r="H14">
            <v>5995393273</v>
          </cell>
          <cell r="I14">
            <v>2132789341.6999934</v>
          </cell>
          <cell r="J14">
            <v>2079169065.2799969</v>
          </cell>
        </row>
        <row r="15">
          <cell r="F15">
            <v>45659852</v>
          </cell>
          <cell r="G15">
            <v>0</v>
          </cell>
          <cell r="H15">
            <v>45659852</v>
          </cell>
          <cell r="I15">
            <v>17110323.880000006</v>
          </cell>
          <cell r="J15">
            <v>16271202.440000001</v>
          </cell>
        </row>
        <row r="16">
          <cell r="F16">
            <v>3931081050</v>
          </cell>
          <cell r="G16">
            <v>0</v>
          </cell>
          <cell r="H16">
            <v>3931081050</v>
          </cell>
          <cell r="I16">
            <v>1469947309.6799958</v>
          </cell>
          <cell r="J16">
            <v>1426399837.899997</v>
          </cell>
        </row>
        <row r="17">
          <cell r="F17">
            <v>2144291273</v>
          </cell>
          <cell r="G17">
            <v>0</v>
          </cell>
          <cell r="H17">
            <v>2144291273</v>
          </cell>
          <cell r="I17">
            <v>1259703060.8600001</v>
          </cell>
          <cell r="J17">
            <v>1259703060.8600001</v>
          </cell>
        </row>
        <row r="18">
          <cell r="F18">
            <v>163599595</v>
          </cell>
          <cell r="G18">
            <v>0</v>
          </cell>
          <cell r="H18">
            <v>163599595</v>
          </cell>
          <cell r="I18">
            <v>69622012.439999744</v>
          </cell>
          <cell r="J18">
            <v>67447934.719999924</v>
          </cell>
        </row>
        <row r="19">
          <cell r="F19">
            <v>296862977</v>
          </cell>
          <cell r="G19">
            <v>0</v>
          </cell>
          <cell r="H19">
            <v>296862977</v>
          </cell>
          <cell r="I19">
            <v>149267135.72000003</v>
          </cell>
          <cell r="J19">
            <v>148237413.40999976</v>
          </cell>
        </row>
        <row r="20">
          <cell r="F20">
            <v>241766319</v>
          </cell>
          <cell r="G20">
            <v>0</v>
          </cell>
          <cell r="H20">
            <v>241766319</v>
          </cell>
          <cell r="I20">
            <v>110446809.93000004</v>
          </cell>
          <cell r="J20">
            <v>107004222.67000006</v>
          </cell>
        </row>
        <row r="21">
          <cell r="F21">
            <v>1449681054</v>
          </cell>
          <cell r="G21">
            <v>-38962700</v>
          </cell>
          <cell r="H21">
            <v>1410718354</v>
          </cell>
          <cell r="I21">
            <v>127492568.19</v>
          </cell>
          <cell r="J21">
            <v>127492568.19</v>
          </cell>
        </row>
        <row r="22">
          <cell r="F22">
            <v>9134144471</v>
          </cell>
          <cell r="G22">
            <v>1439</v>
          </cell>
          <cell r="H22">
            <v>9134145910</v>
          </cell>
          <cell r="I22">
            <v>4476516424</v>
          </cell>
          <cell r="J22">
            <v>4476516424</v>
          </cell>
        </row>
        <row r="23">
          <cell r="F23">
            <v>200000000</v>
          </cell>
          <cell r="G23">
            <v>0</v>
          </cell>
          <cell r="H23">
            <v>200000000</v>
          </cell>
          <cell r="I23">
            <v>0</v>
          </cell>
          <cell r="J23">
            <v>0</v>
          </cell>
        </row>
        <row r="24">
          <cell r="F24">
            <v>1317615256</v>
          </cell>
          <cell r="G24">
            <v>12654612.699999999</v>
          </cell>
          <cell r="H24">
            <v>1330269868.7</v>
          </cell>
          <cell r="I24">
            <v>144340906.65000001</v>
          </cell>
          <cell r="J24">
            <v>144340906.65000001</v>
          </cell>
        </row>
        <row r="25">
          <cell r="F25">
            <v>63241634</v>
          </cell>
          <cell r="G25">
            <v>0</v>
          </cell>
          <cell r="H25">
            <v>63241634</v>
          </cell>
          <cell r="I25">
            <v>31813272.010000002</v>
          </cell>
          <cell r="J25">
            <v>30657538.209999997</v>
          </cell>
        </row>
        <row r="26">
          <cell r="F26">
            <v>914784656</v>
          </cell>
          <cell r="G26">
            <v>68469</v>
          </cell>
          <cell r="H26">
            <v>914853125</v>
          </cell>
          <cell r="I26">
            <v>435875968.42999959</v>
          </cell>
          <cell r="J26">
            <v>196784781.12000024</v>
          </cell>
        </row>
        <row r="27">
          <cell r="F27">
            <v>70492061</v>
          </cell>
          <cell r="G27">
            <v>0</v>
          </cell>
          <cell r="H27">
            <v>70492061</v>
          </cell>
          <cell r="I27">
            <v>34507536.980000004</v>
          </cell>
          <cell r="J27">
            <v>33429160.910000004</v>
          </cell>
        </row>
        <row r="28">
          <cell r="F28">
            <v>100692813</v>
          </cell>
          <cell r="G28">
            <v>0</v>
          </cell>
          <cell r="H28">
            <v>100692813</v>
          </cell>
          <cell r="I28">
            <v>54527799.509999998</v>
          </cell>
          <cell r="J28">
            <v>52848881.82</v>
          </cell>
        </row>
        <row r="29">
          <cell r="F29">
            <v>28622735</v>
          </cell>
          <cell r="G29">
            <v>0</v>
          </cell>
          <cell r="H29">
            <v>28622735</v>
          </cell>
          <cell r="I29">
            <v>13245119.169999998</v>
          </cell>
          <cell r="J29">
            <v>12390054.619999999</v>
          </cell>
        </row>
        <row r="30">
          <cell r="F30">
            <v>51637595</v>
          </cell>
          <cell r="G30">
            <v>0</v>
          </cell>
          <cell r="H30">
            <v>51637595</v>
          </cell>
          <cell r="I30">
            <v>24043515.960000001</v>
          </cell>
          <cell r="J30">
            <v>21352612.339999996</v>
          </cell>
        </row>
        <row r="31">
          <cell r="F31">
            <v>1338233986</v>
          </cell>
          <cell r="G31">
            <v>0</v>
          </cell>
          <cell r="H31">
            <v>1338233986</v>
          </cell>
          <cell r="I31">
            <v>743996600</v>
          </cell>
          <cell r="J31">
            <v>743996600</v>
          </cell>
        </row>
        <row r="32">
          <cell r="F32">
            <v>468720079</v>
          </cell>
          <cell r="G32">
            <v>0</v>
          </cell>
          <cell r="H32">
            <v>468720079</v>
          </cell>
          <cell r="I32">
            <v>216392565.68000001</v>
          </cell>
          <cell r="J32">
            <v>163290764.29999998</v>
          </cell>
        </row>
        <row r="33">
          <cell r="F33">
            <v>471424024</v>
          </cell>
          <cell r="G33">
            <v>0</v>
          </cell>
          <cell r="H33">
            <v>471424024</v>
          </cell>
          <cell r="I33">
            <v>224070204</v>
          </cell>
          <cell r="J33">
            <v>224070204</v>
          </cell>
        </row>
        <row r="34">
          <cell r="F34">
            <v>102945448</v>
          </cell>
          <cell r="G34">
            <v>0</v>
          </cell>
          <cell r="H34">
            <v>102945448</v>
          </cell>
          <cell r="I34">
            <v>51471973</v>
          </cell>
          <cell r="J34">
            <v>51471973</v>
          </cell>
        </row>
        <row r="35">
          <cell r="F35">
            <v>130141193</v>
          </cell>
          <cell r="G35">
            <v>0</v>
          </cell>
          <cell r="H35">
            <v>130141193</v>
          </cell>
          <cell r="I35">
            <v>65070582</v>
          </cell>
          <cell r="J35">
            <v>65070582</v>
          </cell>
        </row>
        <row r="36">
          <cell r="F36">
            <v>22756068</v>
          </cell>
          <cell r="G36">
            <v>0</v>
          </cell>
          <cell r="H36">
            <v>22756068</v>
          </cell>
          <cell r="I36">
            <v>12405048.5</v>
          </cell>
          <cell r="J36">
            <v>12405048.5</v>
          </cell>
        </row>
        <row r="37">
          <cell r="F37">
            <v>16130121</v>
          </cell>
          <cell r="G37">
            <v>0</v>
          </cell>
          <cell r="H37">
            <v>16130121</v>
          </cell>
          <cell r="I37">
            <v>6674465.5999999996</v>
          </cell>
          <cell r="J37">
            <v>6427169.129999999</v>
          </cell>
        </row>
        <row r="38">
          <cell r="F38">
            <v>201225662</v>
          </cell>
          <cell r="G38">
            <v>0</v>
          </cell>
          <cell r="H38">
            <v>201225662</v>
          </cell>
          <cell r="I38">
            <v>103298359</v>
          </cell>
          <cell r="J38">
            <v>103298359</v>
          </cell>
        </row>
        <row r="39">
          <cell r="F39">
            <v>44039276</v>
          </cell>
          <cell r="G39">
            <v>0</v>
          </cell>
          <cell r="H39">
            <v>44039276</v>
          </cell>
          <cell r="I39">
            <v>22483966.93</v>
          </cell>
          <cell r="J39">
            <v>21476911.359999999</v>
          </cell>
        </row>
        <row r="40">
          <cell r="F40">
            <v>145845054</v>
          </cell>
          <cell r="G40">
            <v>0</v>
          </cell>
          <cell r="H40">
            <v>145845054</v>
          </cell>
          <cell r="I40">
            <v>82061851.400000006</v>
          </cell>
          <cell r="J40">
            <v>72644968.219999999</v>
          </cell>
        </row>
        <row r="41">
          <cell r="F41">
            <v>76807336</v>
          </cell>
          <cell r="G41">
            <v>0</v>
          </cell>
          <cell r="H41">
            <v>76807336</v>
          </cell>
          <cell r="I41">
            <v>34606300.950000003</v>
          </cell>
          <cell r="J41">
            <v>33459712.170000006</v>
          </cell>
        </row>
        <row r="42">
          <cell r="F42">
            <v>711790687</v>
          </cell>
          <cell r="G42">
            <v>0</v>
          </cell>
          <cell r="H42">
            <v>711790687</v>
          </cell>
          <cell r="I42">
            <v>355895337</v>
          </cell>
          <cell r="J42">
            <v>355895337</v>
          </cell>
        </row>
        <row r="43">
          <cell r="F43">
            <v>145995453</v>
          </cell>
          <cell r="G43">
            <v>0</v>
          </cell>
          <cell r="H43">
            <v>145995453</v>
          </cell>
          <cell r="I43">
            <v>74893389</v>
          </cell>
          <cell r="J43">
            <v>74893389</v>
          </cell>
        </row>
        <row r="44">
          <cell r="F44">
            <v>53731565</v>
          </cell>
          <cell r="G44">
            <v>0</v>
          </cell>
          <cell r="H44">
            <v>53731565</v>
          </cell>
          <cell r="I44">
            <v>27564618</v>
          </cell>
          <cell r="J44">
            <v>27564618</v>
          </cell>
        </row>
        <row r="45">
          <cell r="F45">
            <v>524720948</v>
          </cell>
          <cell r="G45">
            <v>0</v>
          </cell>
          <cell r="H45">
            <v>524720948</v>
          </cell>
          <cell r="I45">
            <v>209946420</v>
          </cell>
          <cell r="J45">
            <v>209946420</v>
          </cell>
        </row>
        <row r="46">
          <cell r="F46">
            <v>103593442</v>
          </cell>
          <cell r="G46">
            <v>0</v>
          </cell>
          <cell r="H46">
            <v>103593442</v>
          </cell>
          <cell r="I46">
            <v>62332032.260000005</v>
          </cell>
          <cell r="J46">
            <v>62332032.260000005</v>
          </cell>
        </row>
        <row r="47">
          <cell r="F47">
            <v>46221424</v>
          </cell>
          <cell r="G47">
            <v>0</v>
          </cell>
          <cell r="H47">
            <v>46221424</v>
          </cell>
          <cell r="I47">
            <v>27499185</v>
          </cell>
          <cell r="J47">
            <v>27499185</v>
          </cell>
        </row>
        <row r="48">
          <cell r="F48">
            <v>28293606</v>
          </cell>
          <cell r="G48">
            <v>0</v>
          </cell>
          <cell r="H48">
            <v>28293606</v>
          </cell>
          <cell r="I48">
            <v>13066448.18</v>
          </cell>
          <cell r="J48">
            <v>12785683.970000001</v>
          </cell>
        </row>
        <row r="49">
          <cell r="F49">
            <v>30055337</v>
          </cell>
          <cell r="G49">
            <v>0</v>
          </cell>
          <cell r="H49">
            <v>30055337</v>
          </cell>
          <cell r="I49">
            <v>10988371</v>
          </cell>
          <cell r="J49">
            <v>10988371</v>
          </cell>
        </row>
        <row r="50">
          <cell r="F50">
            <v>23617832</v>
          </cell>
          <cell r="G50">
            <v>0</v>
          </cell>
          <cell r="H50">
            <v>23617832</v>
          </cell>
          <cell r="I50">
            <v>11340347.930000002</v>
          </cell>
          <cell r="J50">
            <v>10969924.390000001</v>
          </cell>
        </row>
        <row r="51">
          <cell r="F51">
            <v>5443953</v>
          </cell>
          <cell r="G51">
            <v>0</v>
          </cell>
          <cell r="H51">
            <v>5443953</v>
          </cell>
          <cell r="I51">
            <v>2675969</v>
          </cell>
          <cell r="J51">
            <v>2675969</v>
          </cell>
        </row>
        <row r="52">
          <cell r="F52">
            <v>72688791</v>
          </cell>
          <cell r="G52">
            <v>0</v>
          </cell>
          <cell r="H52">
            <v>72688791</v>
          </cell>
          <cell r="I52">
            <v>34406171.230000004</v>
          </cell>
          <cell r="J52">
            <v>33042940.079999994</v>
          </cell>
        </row>
        <row r="53">
          <cell r="F53">
            <v>63802931</v>
          </cell>
          <cell r="G53">
            <v>0</v>
          </cell>
          <cell r="H53">
            <v>63802931</v>
          </cell>
          <cell r="I53">
            <v>30550047.889999993</v>
          </cell>
          <cell r="J53">
            <v>29397633.089999996</v>
          </cell>
        </row>
        <row r="54">
          <cell r="F54">
            <v>12188554</v>
          </cell>
          <cell r="G54">
            <v>0</v>
          </cell>
          <cell r="H54">
            <v>12188554</v>
          </cell>
          <cell r="I54">
            <v>5337766.92</v>
          </cell>
          <cell r="J54">
            <v>5054800.71</v>
          </cell>
        </row>
        <row r="55">
          <cell r="F55">
            <v>111573671</v>
          </cell>
          <cell r="G55">
            <v>0</v>
          </cell>
          <cell r="H55">
            <v>111573671</v>
          </cell>
          <cell r="I55">
            <v>55433566.769999981</v>
          </cell>
          <cell r="J55">
            <v>55000744.580000006</v>
          </cell>
        </row>
        <row r="56">
          <cell r="F56">
            <v>27820598</v>
          </cell>
          <cell r="G56">
            <v>0</v>
          </cell>
          <cell r="H56">
            <v>27820598</v>
          </cell>
          <cell r="I56">
            <v>13337551.99</v>
          </cell>
          <cell r="J56">
            <v>12786738.470000001</v>
          </cell>
        </row>
        <row r="57">
          <cell r="F57">
            <v>46010642</v>
          </cell>
          <cell r="G57">
            <v>0</v>
          </cell>
          <cell r="H57">
            <v>46010642</v>
          </cell>
          <cell r="I57">
            <v>23005284</v>
          </cell>
          <cell r="J57">
            <v>23005284</v>
          </cell>
        </row>
        <row r="58">
          <cell r="F58">
            <v>65424180</v>
          </cell>
          <cell r="G58">
            <v>0</v>
          </cell>
          <cell r="H58">
            <v>65424180</v>
          </cell>
          <cell r="I58">
            <v>34480133.599999994</v>
          </cell>
          <cell r="J58">
            <v>32681519.960000001</v>
          </cell>
        </row>
        <row r="59">
          <cell r="F59">
            <v>166143890</v>
          </cell>
          <cell r="G59">
            <v>116822201.53</v>
          </cell>
          <cell r="H59">
            <v>282966091.52999997</v>
          </cell>
          <cell r="I59">
            <v>89659732.420000002</v>
          </cell>
          <cell r="J59">
            <v>80375200.359999999</v>
          </cell>
        </row>
        <row r="60">
          <cell r="F60">
            <v>28799155</v>
          </cell>
          <cell r="G60">
            <v>0</v>
          </cell>
          <cell r="H60">
            <v>28799155</v>
          </cell>
          <cell r="I60">
            <v>13365037.920000002</v>
          </cell>
          <cell r="J60">
            <v>12210656.950000001</v>
          </cell>
        </row>
        <row r="61">
          <cell r="F61">
            <v>5506921</v>
          </cell>
          <cell r="G61">
            <v>0</v>
          </cell>
          <cell r="H61">
            <v>5506921</v>
          </cell>
          <cell r="I61">
            <v>3303460</v>
          </cell>
          <cell r="J61">
            <v>3303460</v>
          </cell>
        </row>
        <row r="62">
          <cell r="F62">
            <v>6343545</v>
          </cell>
          <cell r="G62">
            <v>0</v>
          </cell>
          <cell r="H62">
            <v>6343545</v>
          </cell>
          <cell r="I62">
            <v>2990943.0000000005</v>
          </cell>
          <cell r="J62">
            <v>2990943.0000000005</v>
          </cell>
        </row>
        <row r="63">
          <cell r="F63">
            <v>112014242</v>
          </cell>
          <cell r="G63">
            <v>0</v>
          </cell>
          <cell r="H63">
            <v>112014242</v>
          </cell>
          <cell r="I63">
            <v>47179846.729999997</v>
          </cell>
          <cell r="J63">
            <v>44009211.5</v>
          </cell>
        </row>
        <row r="64">
          <cell r="F64">
            <v>43378064</v>
          </cell>
          <cell r="G64">
            <v>0</v>
          </cell>
          <cell r="H64">
            <v>43378064</v>
          </cell>
          <cell r="I64">
            <v>19307234.509999998</v>
          </cell>
          <cell r="J64">
            <v>17193219.120000001</v>
          </cell>
        </row>
        <row r="65">
          <cell r="F65">
            <v>62366367</v>
          </cell>
          <cell r="G65">
            <v>0</v>
          </cell>
          <cell r="H65">
            <v>62366367</v>
          </cell>
          <cell r="I65">
            <v>23758855.98</v>
          </cell>
          <cell r="J65">
            <v>21940319.009999998</v>
          </cell>
        </row>
        <row r="66">
          <cell r="F66">
            <v>30544690</v>
          </cell>
          <cell r="G66">
            <v>0</v>
          </cell>
          <cell r="H66">
            <v>30544690</v>
          </cell>
          <cell r="I66">
            <v>21755391.75</v>
          </cell>
          <cell r="J66">
            <v>21368281.359999999</v>
          </cell>
        </row>
        <row r="67">
          <cell r="F67">
            <v>73972601</v>
          </cell>
          <cell r="G67">
            <v>0</v>
          </cell>
          <cell r="H67">
            <v>73972601</v>
          </cell>
          <cell r="I67">
            <v>36299769.43</v>
          </cell>
          <cell r="J67">
            <v>35076623.840000004</v>
          </cell>
        </row>
        <row r="68">
          <cell r="F68">
            <v>37668278</v>
          </cell>
          <cell r="G68">
            <v>0</v>
          </cell>
          <cell r="H68">
            <v>37668278</v>
          </cell>
          <cell r="I68">
            <v>18420709.09</v>
          </cell>
          <cell r="J68">
            <v>17555497.77</v>
          </cell>
        </row>
        <row r="69">
          <cell r="F69">
            <v>64839558</v>
          </cell>
          <cell r="G69">
            <v>0</v>
          </cell>
          <cell r="H69">
            <v>64839558</v>
          </cell>
          <cell r="I69">
            <v>19465075.490000006</v>
          </cell>
          <cell r="J69">
            <v>18804527.54999999</v>
          </cell>
        </row>
        <row r="70">
          <cell r="F70">
            <v>13818428</v>
          </cell>
          <cell r="G70">
            <v>44607564</v>
          </cell>
          <cell r="H70">
            <v>58425992</v>
          </cell>
          <cell r="I70">
            <v>33528040.920000002</v>
          </cell>
          <cell r="J70">
            <v>33185233.970000003</v>
          </cell>
        </row>
        <row r="71">
          <cell r="F71">
            <v>10016748</v>
          </cell>
          <cell r="G71">
            <v>0</v>
          </cell>
          <cell r="H71">
            <v>10016748</v>
          </cell>
          <cell r="I71">
            <v>4278242.6999999993</v>
          </cell>
          <cell r="J71">
            <v>4195513.25</v>
          </cell>
        </row>
        <row r="72">
          <cell r="F72">
            <v>11891153</v>
          </cell>
          <cell r="G72">
            <v>0</v>
          </cell>
          <cell r="H72">
            <v>11891153</v>
          </cell>
          <cell r="I72">
            <v>5497541.3500000006</v>
          </cell>
          <cell r="J72">
            <v>5096608.8500000006</v>
          </cell>
        </row>
        <row r="73">
          <cell r="F73">
            <v>1492422526</v>
          </cell>
          <cell r="G73">
            <v>0</v>
          </cell>
          <cell r="H73">
            <v>1492422526</v>
          </cell>
          <cell r="I73">
            <v>663834460.65000033</v>
          </cell>
          <cell r="J73">
            <v>663753817.5399996</v>
          </cell>
        </row>
        <row r="74">
          <cell r="F74">
            <v>5053683</v>
          </cell>
          <cell r="G74">
            <v>0</v>
          </cell>
          <cell r="H74">
            <v>5053683</v>
          </cell>
          <cell r="I74">
            <v>2556486</v>
          </cell>
          <cell r="J74">
            <v>2556486</v>
          </cell>
        </row>
        <row r="75">
          <cell r="F75">
            <v>21713384</v>
          </cell>
          <cell r="G75">
            <v>0</v>
          </cell>
          <cell r="H75">
            <v>21713384</v>
          </cell>
          <cell r="I75">
            <v>10895199</v>
          </cell>
          <cell r="J75">
            <v>10895199</v>
          </cell>
        </row>
        <row r="76">
          <cell r="F76">
            <v>3215274</v>
          </cell>
          <cell r="G76">
            <v>0</v>
          </cell>
          <cell r="H76">
            <v>3215274</v>
          </cell>
          <cell r="I76">
            <v>648834.14999999991</v>
          </cell>
          <cell r="J76">
            <v>607777.02999999991</v>
          </cell>
        </row>
        <row r="77">
          <cell r="F77">
            <v>172886650</v>
          </cell>
          <cell r="G77">
            <v>0</v>
          </cell>
          <cell r="H77">
            <v>172886650</v>
          </cell>
          <cell r="I77">
            <v>89071607.670000166</v>
          </cell>
          <cell r="J77">
            <v>85476384.360000044</v>
          </cell>
        </row>
        <row r="78">
          <cell r="F78">
            <v>96419993</v>
          </cell>
          <cell r="G78">
            <v>311446906.75</v>
          </cell>
          <cell r="H78">
            <v>407866899.75</v>
          </cell>
          <cell r="I78">
            <v>39146005.319999993</v>
          </cell>
          <cell r="J78">
            <v>37553016.649999954</v>
          </cell>
        </row>
        <row r="79">
          <cell r="F79">
            <v>84261034</v>
          </cell>
          <cell r="G79">
            <v>0</v>
          </cell>
          <cell r="H79">
            <v>84261034</v>
          </cell>
          <cell r="I79">
            <v>42612776.539999992</v>
          </cell>
          <cell r="J79">
            <v>41299611.089999981</v>
          </cell>
        </row>
        <row r="80">
          <cell r="F80">
            <v>20002772</v>
          </cell>
          <cell r="G80">
            <v>0</v>
          </cell>
          <cell r="H80">
            <v>20002772</v>
          </cell>
          <cell r="I80">
            <v>10049914.690000003</v>
          </cell>
          <cell r="J80">
            <v>9782850.7599999979</v>
          </cell>
        </row>
        <row r="81">
          <cell r="F81">
            <v>453581553</v>
          </cell>
          <cell r="G81">
            <v>0</v>
          </cell>
          <cell r="H81">
            <v>453581553</v>
          </cell>
          <cell r="I81">
            <v>199545510.91000003</v>
          </cell>
          <cell r="J81">
            <v>198722310.24000001</v>
          </cell>
        </row>
        <row r="82">
          <cell r="F82">
            <v>35927662</v>
          </cell>
          <cell r="G82">
            <v>0</v>
          </cell>
          <cell r="H82">
            <v>35927662</v>
          </cell>
          <cell r="I82">
            <v>16148569.149999997</v>
          </cell>
          <cell r="J82">
            <v>14236162.619999999</v>
          </cell>
        </row>
        <row r="83">
          <cell r="F83">
            <v>6500000</v>
          </cell>
          <cell r="G83">
            <v>0</v>
          </cell>
          <cell r="H83">
            <v>6500000</v>
          </cell>
          <cell r="I83">
            <v>3249944</v>
          </cell>
          <cell r="J83">
            <v>3249944</v>
          </cell>
        </row>
        <row r="84">
          <cell r="F84">
            <v>1499665996</v>
          </cell>
          <cell r="G84">
            <v>0</v>
          </cell>
          <cell r="H84">
            <v>1499665996</v>
          </cell>
          <cell r="I84">
            <v>686470922</v>
          </cell>
          <cell r="J84">
            <v>686470922</v>
          </cell>
        </row>
        <row r="85">
          <cell r="F85">
            <v>0</v>
          </cell>
          <cell r="G85">
            <v>1371622</v>
          </cell>
          <cell r="H85">
            <v>1371622</v>
          </cell>
          <cell r="I85">
            <v>0</v>
          </cell>
          <cell r="J85">
            <v>0</v>
          </cell>
        </row>
        <row r="86">
          <cell r="F86">
            <v>950771375</v>
          </cell>
          <cell r="G86">
            <v>54109645.690000005</v>
          </cell>
          <cell r="H86">
            <v>1004881020.6900001</v>
          </cell>
          <cell r="I86">
            <v>20971944.949999996</v>
          </cell>
          <cell r="J86">
            <v>20971944.949999996</v>
          </cell>
        </row>
        <row r="87">
          <cell r="F87">
            <v>22081505908</v>
          </cell>
          <cell r="G87">
            <v>1365996942.6300001</v>
          </cell>
          <cell r="H87">
            <v>23447502850.630001</v>
          </cell>
          <cell r="I87">
            <v>10533827632.420059</v>
          </cell>
          <cell r="J87">
            <v>10487050022.310062</v>
          </cell>
        </row>
        <row r="88">
          <cell r="F88">
            <v>7797160540</v>
          </cell>
          <cell r="G88">
            <v>16054061.9</v>
          </cell>
          <cell r="H88">
            <v>7813214601.8999996</v>
          </cell>
          <cell r="I88">
            <v>3825114176.4500008</v>
          </cell>
          <cell r="J88">
            <v>3825114176.4500008</v>
          </cell>
        </row>
        <row r="89">
          <cell r="F89">
            <v>0</v>
          </cell>
          <cell r="G89">
            <v>90235597.25</v>
          </cell>
          <cell r="H89">
            <v>90235597.25</v>
          </cell>
          <cell r="I89">
            <v>90235597.170000002</v>
          </cell>
          <cell r="J89">
            <v>90235597.170000002</v>
          </cell>
        </row>
        <row r="90">
          <cell r="F90">
            <v>7877028759</v>
          </cell>
          <cell r="G90">
            <v>158514</v>
          </cell>
          <cell r="H90">
            <v>7877187273</v>
          </cell>
          <cell r="I90">
            <v>3574435102</v>
          </cell>
          <cell r="J90">
            <v>3574435102</v>
          </cell>
        </row>
        <row r="91">
          <cell r="F91">
            <v>2752309742</v>
          </cell>
          <cell r="G91">
            <v>57626487</v>
          </cell>
          <cell r="H91">
            <v>2809936229</v>
          </cell>
          <cell r="I91">
            <v>1404968115.8999999</v>
          </cell>
          <cell r="J91">
            <v>1404968115.8999999</v>
          </cell>
        </row>
        <row r="92">
          <cell r="F92">
            <v>233023330</v>
          </cell>
          <cell r="G92">
            <v>23303396.449999999</v>
          </cell>
          <cell r="H92">
            <v>256326726.44999999</v>
          </cell>
          <cell r="I92">
            <v>0</v>
          </cell>
          <cell r="J92">
            <v>0</v>
          </cell>
        </row>
        <row r="93">
          <cell r="F93">
            <v>2241739081</v>
          </cell>
          <cell r="G93">
            <v>26543976.600000001</v>
          </cell>
          <cell r="H93">
            <v>2268283057.5999999</v>
          </cell>
          <cell r="I93">
            <v>1431228976.5999999</v>
          </cell>
          <cell r="J93">
            <v>1431228976.5999999</v>
          </cell>
        </row>
        <row r="94">
          <cell r="F94">
            <v>714912861</v>
          </cell>
          <cell r="G94">
            <v>0</v>
          </cell>
          <cell r="H94">
            <v>714912861</v>
          </cell>
          <cell r="I94">
            <v>358669044</v>
          </cell>
          <cell r="J94">
            <v>358669044</v>
          </cell>
        </row>
        <row r="95">
          <cell r="F95">
            <v>0</v>
          </cell>
          <cell r="G95">
            <v>1516800</v>
          </cell>
          <cell r="H95">
            <v>1516800</v>
          </cell>
          <cell r="I95">
            <v>1516800</v>
          </cell>
          <cell r="J95">
            <v>1516800</v>
          </cell>
        </row>
        <row r="96">
          <cell r="F96">
            <v>711790687</v>
          </cell>
          <cell r="G96">
            <v>0</v>
          </cell>
          <cell r="H96">
            <v>711790687</v>
          </cell>
          <cell r="I96">
            <v>311509538</v>
          </cell>
          <cell r="J96">
            <v>311509538</v>
          </cell>
        </row>
        <row r="97">
          <cell r="F97">
            <v>237470097</v>
          </cell>
          <cell r="G97">
            <v>0</v>
          </cell>
          <cell r="H97">
            <v>237470097</v>
          </cell>
          <cell r="I97">
            <v>113663262</v>
          </cell>
          <cell r="J97">
            <v>113663262</v>
          </cell>
        </row>
        <row r="98">
          <cell r="F98">
            <v>32052636</v>
          </cell>
          <cell r="G98">
            <v>0</v>
          </cell>
          <cell r="H98">
            <v>32052636</v>
          </cell>
          <cell r="I98">
            <v>18245622</v>
          </cell>
          <cell r="J98">
            <v>18245622</v>
          </cell>
        </row>
        <row r="99">
          <cell r="F99">
            <v>524720948</v>
          </cell>
          <cell r="G99">
            <v>0</v>
          </cell>
          <cell r="H99">
            <v>524720948</v>
          </cell>
          <cell r="I99">
            <v>249924120</v>
          </cell>
          <cell r="J99">
            <v>249924120</v>
          </cell>
        </row>
        <row r="100">
          <cell r="F100">
            <v>138476393</v>
          </cell>
          <cell r="G100">
            <v>0</v>
          </cell>
          <cell r="H100">
            <v>138476393</v>
          </cell>
          <cell r="I100">
            <v>66582552.00999999</v>
          </cell>
          <cell r="J100">
            <v>66582552.00999999</v>
          </cell>
        </row>
        <row r="101">
          <cell r="F101">
            <v>46221424</v>
          </cell>
          <cell r="G101">
            <v>45135</v>
          </cell>
          <cell r="H101">
            <v>46266559</v>
          </cell>
          <cell r="I101">
            <v>26067135</v>
          </cell>
          <cell r="J101">
            <v>26067135</v>
          </cell>
        </row>
        <row r="102">
          <cell r="F102">
            <v>23110712</v>
          </cell>
          <cell r="G102">
            <v>10176379</v>
          </cell>
          <cell r="H102">
            <v>33287091</v>
          </cell>
          <cell r="I102">
            <v>23333379</v>
          </cell>
          <cell r="J102">
            <v>23333379</v>
          </cell>
        </row>
        <row r="103">
          <cell r="F103">
            <v>258297657</v>
          </cell>
          <cell r="G103">
            <v>0</v>
          </cell>
          <cell r="H103">
            <v>258297657</v>
          </cell>
          <cell r="I103">
            <v>91046707.689999998</v>
          </cell>
          <cell r="J103">
            <v>91046707.689999998</v>
          </cell>
        </row>
        <row r="104">
          <cell r="F104">
            <v>5506921</v>
          </cell>
          <cell r="G104">
            <v>0</v>
          </cell>
          <cell r="H104">
            <v>5506921</v>
          </cell>
          <cell r="I104">
            <v>2916288</v>
          </cell>
          <cell r="J104">
            <v>2916288</v>
          </cell>
        </row>
        <row r="105">
          <cell r="F105">
            <v>6343545</v>
          </cell>
          <cell r="G105">
            <v>0</v>
          </cell>
          <cell r="H105">
            <v>6343545</v>
          </cell>
          <cell r="I105">
            <v>3065586</v>
          </cell>
          <cell r="J105">
            <v>3065586</v>
          </cell>
        </row>
        <row r="106">
          <cell r="F106">
            <v>0</v>
          </cell>
          <cell r="G106">
            <v>0</v>
          </cell>
          <cell r="H106">
            <v>0</v>
          </cell>
        </row>
        <row r="107">
          <cell r="F107">
            <v>0</v>
          </cell>
          <cell r="G107">
            <v>33958085.170000002</v>
          </cell>
          <cell r="H107">
            <v>33958085.170000002</v>
          </cell>
          <cell r="I107">
            <v>25056640.699999999</v>
          </cell>
          <cell r="J107">
            <v>25056640.699999999</v>
          </cell>
        </row>
        <row r="108">
          <cell r="F108">
            <v>5053683</v>
          </cell>
          <cell r="G108">
            <v>0</v>
          </cell>
          <cell r="H108">
            <v>5053683</v>
          </cell>
          <cell r="I108">
            <v>2805066</v>
          </cell>
          <cell r="J108">
            <v>2805066</v>
          </cell>
        </row>
        <row r="109">
          <cell r="F109">
            <v>0</v>
          </cell>
          <cell r="G109">
            <v>6905130</v>
          </cell>
          <cell r="H109">
            <v>6905130</v>
          </cell>
          <cell r="I109">
            <v>6905130</v>
          </cell>
          <cell r="J109">
            <v>6905130</v>
          </cell>
        </row>
        <row r="110">
          <cell r="F110">
            <v>0</v>
          </cell>
          <cell r="G110">
            <v>5688301.1799999997</v>
          </cell>
          <cell r="H110">
            <v>5688301.1799999997</v>
          </cell>
          <cell r="I110">
            <v>5688301.1799999997</v>
          </cell>
          <cell r="J110">
            <v>5688301.1799999997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5719-D639-4407-8EAB-E93219F79072}">
  <sheetPr>
    <pageSetUpPr fitToPage="1"/>
  </sheetPr>
  <dimension ref="B1:J125"/>
  <sheetViews>
    <sheetView showGridLines="0" tabSelected="1" topLeftCell="C2" zoomScaleNormal="100" workbookViewId="0">
      <pane ySplit="9" topLeftCell="A115" activePane="bottomLeft" state="frozen"/>
      <selection activeCell="A2" sqref="A2"/>
      <selection pane="bottomLeft" activeCell="B6" sqref="B6:H6"/>
    </sheetView>
  </sheetViews>
  <sheetFormatPr baseColWidth="10" defaultColWidth="11.42578125" defaultRowHeight="12.75" x14ac:dyDescent="0.2"/>
  <cols>
    <col min="1" max="1" width="1.85546875" customWidth="1"/>
    <col min="2" max="2" width="123.7109375" bestFit="1" customWidth="1"/>
    <col min="3" max="3" width="24.5703125" customWidth="1"/>
    <col min="4" max="4" width="20.28515625" bestFit="1" customWidth="1"/>
    <col min="5" max="5" width="23.85546875" customWidth="1"/>
    <col min="6" max="6" width="20.5703125" bestFit="1" customWidth="1"/>
    <col min="7" max="7" width="20.85546875" bestFit="1" customWidth="1"/>
    <col min="8" max="8" width="24.28515625" customWidth="1"/>
    <col min="9" max="9" width="17" bestFit="1" customWidth="1"/>
    <col min="10" max="10" width="13.7109375" bestFit="1" customWidth="1"/>
  </cols>
  <sheetData>
    <row r="1" spans="2:10" s="2" customFormat="1" hidden="1" x14ac:dyDescent="0.2">
      <c r="B1" s="1" t="s">
        <v>0</v>
      </c>
      <c r="D1" s="1" t="s">
        <v>1</v>
      </c>
      <c r="E1" s="1" t="str">
        <f>MID(B1,5,4)</f>
        <v>cció</v>
      </c>
      <c r="F1" s="2" t="str">
        <f>MID(B1,1,3)</f>
        <v>Sel</v>
      </c>
      <c r="G1" s="2" t="str">
        <f>MID(B1,11,3)</f>
        <v>vac</v>
      </c>
      <c r="H1" s="2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</row>
    <row r="2" spans="2:10" s="4" customFormat="1" ht="13.5" thickBot="1" x14ac:dyDescent="0.25">
      <c r="B2" s="3"/>
      <c r="D2" s="3"/>
      <c r="E2" s="3"/>
    </row>
    <row r="3" spans="2:10" ht="15.75" x14ac:dyDescent="0.2">
      <c r="B3" s="22" t="s">
        <v>2</v>
      </c>
      <c r="C3" s="23"/>
      <c r="D3" s="23"/>
      <c r="E3" s="23"/>
      <c r="F3" s="23"/>
      <c r="G3" s="23"/>
      <c r="H3" s="24"/>
    </row>
    <row r="4" spans="2:10" x14ac:dyDescent="0.2">
      <c r="B4" s="25" t="s">
        <v>3</v>
      </c>
      <c r="C4" s="26"/>
      <c r="D4" s="26"/>
      <c r="E4" s="26"/>
      <c r="F4" s="26"/>
      <c r="G4" s="26"/>
      <c r="H4" s="27"/>
    </row>
    <row r="5" spans="2:10" x14ac:dyDescent="0.2">
      <c r="B5" s="25" t="s">
        <v>4</v>
      </c>
      <c r="C5" s="26"/>
      <c r="D5" s="26"/>
      <c r="E5" s="26"/>
      <c r="F5" s="26"/>
      <c r="G5" s="26"/>
      <c r="H5" s="27"/>
    </row>
    <row r="6" spans="2:10" ht="46.9" customHeight="1" thickBot="1" x14ac:dyDescent="0.25">
      <c r="B6" s="28" t="s">
        <v>97</v>
      </c>
      <c r="C6" s="29"/>
      <c r="D6" s="29"/>
      <c r="E6" s="29"/>
      <c r="F6" s="29"/>
      <c r="G6" s="29"/>
      <c r="H6" s="30"/>
    </row>
    <row r="7" spans="2:10" x14ac:dyDescent="0.2">
      <c r="B7" s="31"/>
      <c r="C7" s="32"/>
      <c r="D7" s="32"/>
      <c r="E7" s="32"/>
      <c r="F7" s="32"/>
      <c r="G7" s="32"/>
      <c r="H7" s="33"/>
    </row>
    <row r="8" spans="2:10" ht="13.5" thickBot="1" x14ac:dyDescent="0.25">
      <c r="B8" s="34" t="s">
        <v>5</v>
      </c>
      <c r="C8" s="35"/>
      <c r="D8" s="35"/>
      <c r="E8" s="35"/>
      <c r="F8" s="35"/>
      <c r="G8" s="35"/>
      <c r="H8" s="36"/>
    </row>
    <row r="9" spans="2:10" ht="13.5" thickBot="1" x14ac:dyDescent="0.25">
      <c r="B9" s="17" t="s">
        <v>6</v>
      </c>
      <c r="C9" s="19" t="s">
        <v>7</v>
      </c>
      <c r="D9" s="20"/>
      <c r="E9" s="20"/>
      <c r="F9" s="20"/>
      <c r="G9" s="21"/>
      <c r="H9" s="17" t="s">
        <v>8</v>
      </c>
      <c r="I9" s="5"/>
      <c r="J9" s="5"/>
    </row>
    <row r="10" spans="2:10" ht="24.75" thickBot="1" x14ac:dyDescent="0.25">
      <c r="B10" s="18"/>
      <c r="C10" s="16" t="s">
        <v>9</v>
      </c>
      <c r="D10" s="15" t="s">
        <v>10</v>
      </c>
      <c r="E10" s="15" t="s">
        <v>11</v>
      </c>
      <c r="F10" s="15" t="s">
        <v>12</v>
      </c>
      <c r="G10" s="15" t="s">
        <v>13</v>
      </c>
      <c r="H10" s="18"/>
      <c r="I10" s="5"/>
      <c r="J10" s="5"/>
    </row>
    <row r="11" spans="2:10" x14ac:dyDescent="0.2">
      <c r="B11" s="6"/>
      <c r="C11" s="7"/>
      <c r="D11" s="7"/>
      <c r="E11" s="7"/>
      <c r="F11" s="7"/>
      <c r="G11" s="7"/>
      <c r="H11" s="7"/>
      <c r="I11" s="5"/>
      <c r="J11" s="5"/>
    </row>
    <row r="12" spans="2:10" x14ac:dyDescent="0.2">
      <c r="B12" s="8" t="s">
        <v>14</v>
      </c>
      <c r="C12" s="37">
        <f>SUM(C13:C92)</f>
        <v>44529864983</v>
      </c>
      <c r="D12" s="37">
        <f t="shared" ref="D12:H12" si="0">SUM(D13:D92)</f>
        <v>1031834265.3</v>
      </c>
      <c r="E12" s="37">
        <f t="shared" si="0"/>
        <v>45561699248.300003</v>
      </c>
      <c r="F12" s="37">
        <f t="shared" si="0"/>
        <v>19302549102.529991</v>
      </c>
      <c r="G12" s="37">
        <f t="shared" si="0"/>
        <v>18751647631.709991</v>
      </c>
      <c r="H12" s="37">
        <f t="shared" si="0"/>
        <v>26259150145.770012</v>
      </c>
      <c r="I12" s="9"/>
      <c r="J12" s="5"/>
    </row>
    <row r="13" spans="2:10" x14ac:dyDescent="0.2">
      <c r="B13" s="10" t="s">
        <v>15</v>
      </c>
      <c r="C13" s="38">
        <f>[1]Hoja4!F5</f>
        <v>1197760229</v>
      </c>
      <c r="D13" s="38">
        <f>[1]Hoja4!G5</f>
        <v>0</v>
      </c>
      <c r="E13" s="38">
        <f>[1]Hoja4!H5</f>
        <v>1197760229</v>
      </c>
      <c r="F13" s="38">
        <f>[1]Hoja4!I5</f>
        <v>650905130</v>
      </c>
      <c r="G13" s="38">
        <f>[1]Hoja4!J5</f>
        <v>650905130</v>
      </c>
      <c r="H13" s="38">
        <f t="shared" ref="H13:H76" si="1">E13-F13</f>
        <v>546855099</v>
      </c>
      <c r="I13" s="5"/>
      <c r="J13" s="9"/>
    </row>
    <row r="14" spans="2:10" x14ac:dyDescent="0.2">
      <c r="B14" s="10" t="s">
        <v>16</v>
      </c>
      <c r="C14" s="38">
        <f>[1]Hoja4!F6</f>
        <v>1639087913</v>
      </c>
      <c r="D14" s="38">
        <f>[1]Hoja4!G6</f>
        <v>0</v>
      </c>
      <c r="E14" s="38">
        <f>[1]Hoja4!H6</f>
        <v>1639087913</v>
      </c>
      <c r="F14" s="38">
        <f>[1]Hoja4!I6</f>
        <v>849958882</v>
      </c>
      <c r="G14" s="38">
        <f>[1]Hoja4!J6</f>
        <v>849958882</v>
      </c>
      <c r="H14" s="38">
        <f t="shared" si="1"/>
        <v>789129031</v>
      </c>
      <c r="I14" s="5"/>
      <c r="J14" s="9"/>
    </row>
    <row r="15" spans="2:10" x14ac:dyDescent="0.2">
      <c r="B15" s="10" t="s">
        <v>17</v>
      </c>
      <c r="C15" s="38">
        <f>[1]Hoja4!F7</f>
        <v>322513090</v>
      </c>
      <c r="D15" s="38">
        <f>[1]Hoja4!G7</f>
        <v>0</v>
      </c>
      <c r="E15" s="38">
        <f>[1]Hoja4!H7</f>
        <v>322513090</v>
      </c>
      <c r="F15" s="38">
        <f>[1]Hoja4!I7</f>
        <v>140630390.84000003</v>
      </c>
      <c r="G15" s="38">
        <f>[1]Hoja4!J7</f>
        <v>135915809.64999992</v>
      </c>
      <c r="H15" s="38">
        <f t="shared" si="1"/>
        <v>181882699.15999997</v>
      </c>
      <c r="I15" s="5"/>
      <c r="J15" s="9"/>
    </row>
    <row r="16" spans="2:10" x14ac:dyDescent="0.2">
      <c r="B16" s="10" t="s">
        <v>18</v>
      </c>
      <c r="C16" s="38">
        <f>[1]Hoja4!F8</f>
        <v>884445259</v>
      </c>
      <c r="D16" s="38">
        <f>[1]Hoja4!G8</f>
        <v>0</v>
      </c>
      <c r="E16" s="38">
        <f>[1]Hoja4!H8</f>
        <v>884445259</v>
      </c>
      <c r="F16" s="38">
        <f>[1]Hoja4!I8</f>
        <v>384541265.41000056</v>
      </c>
      <c r="G16" s="38">
        <f>[1]Hoja4!J8</f>
        <v>376094979.56000066</v>
      </c>
      <c r="H16" s="38">
        <f t="shared" si="1"/>
        <v>499903993.58999944</v>
      </c>
      <c r="I16" s="5"/>
      <c r="J16" s="9"/>
    </row>
    <row r="17" spans="2:10" x14ac:dyDescent="0.2">
      <c r="B17" s="10" t="s">
        <v>19</v>
      </c>
      <c r="C17" s="38">
        <f>[1]Hoja4!F9</f>
        <v>2249991872</v>
      </c>
      <c r="D17" s="38">
        <f>[1]Hoja4!G9</f>
        <v>1296342.4300000002</v>
      </c>
      <c r="E17" s="38">
        <f>[1]Hoja4!H9</f>
        <v>2251288214.4299998</v>
      </c>
      <c r="F17" s="38">
        <f>[1]Hoja4!I9</f>
        <v>999807042.90000105</v>
      </c>
      <c r="G17" s="38">
        <f>[1]Hoja4!J9</f>
        <v>957001282.72999918</v>
      </c>
      <c r="H17" s="38">
        <f t="shared" si="1"/>
        <v>1251481171.5299988</v>
      </c>
      <c r="I17" s="5"/>
      <c r="J17" s="9"/>
    </row>
    <row r="18" spans="2:10" x14ac:dyDescent="0.2">
      <c r="B18" s="10" t="s">
        <v>20</v>
      </c>
      <c r="C18" s="38">
        <f>[1]Hoja4!F10</f>
        <v>1194895860</v>
      </c>
      <c r="D18" s="38">
        <f>[1]Hoja4!G10</f>
        <v>576259933.48000002</v>
      </c>
      <c r="E18" s="38">
        <f>[1]Hoja4!H10</f>
        <v>1771155793.48</v>
      </c>
      <c r="F18" s="38">
        <f>[1]Hoja4!I10</f>
        <v>550052946.64000046</v>
      </c>
      <c r="G18" s="38">
        <f>[1]Hoja4!J10</f>
        <v>543304782.14000022</v>
      </c>
      <c r="H18" s="38">
        <f t="shared" si="1"/>
        <v>1221102846.8399997</v>
      </c>
      <c r="I18" s="5"/>
      <c r="J18" s="9"/>
    </row>
    <row r="19" spans="2:10" x14ac:dyDescent="0.2">
      <c r="B19" s="10" t="s">
        <v>21</v>
      </c>
      <c r="C19" s="38">
        <f>[1]Hoja4!F11</f>
        <v>745362888</v>
      </c>
      <c r="D19" s="38">
        <f>[1]Hoja4!G11</f>
        <v>0</v>
      </c>
      <c r="E19" s="38">
        <f>[1]Hoja4!H11</f>
        <v>745362888</v>
      </c>
      <c r="F19" s="38">
        <f>[1]Hoja4!I11</f>
        <v>260590356.06999999</v>
      </c>
      <c r="G19" s="38">
        <f>[1]Hoja4!J11</f>
        <v>242144056.46000004</v>
      </c>
      <c r="H19" s="38">
        <f t="shared" si="1"/>
        <v>484772531.93000001</v>
      </c>
      <c r="I19" s="5"/>
      <c r="J19" s="9"/>
    </row>
    <row r="20" spans="2:10" x14ac:dyDescent="0.2">
      <c r="B20" s="10" t="s">
        <v>22</v>
      </c>
      <c r="C20" s="38">
        <f>[1]Hoja4!F12</f>
        <v>233941685</v>
      </c>
      <c r="D20" s="38">
        <f>[1]Hoja4!G12</f>
        <v>0</v>
      </c>
      <c r="E20" s="38">
        <f>[1]Hoja4!H12</f>
        <v>233941685</v>
      </c>
      <c r="F20" s="38">
        <f>[1]Hoja4!I12</f>
        <v>97752458.730000138</v>
      </c>
      <c r="G20" s="38">
        <f>[1]Hoja4!J12</f>
        <v>93793489.740000099</v>
      </c>
      <c r="H20" s="38">
        <f t="shared" si="1"/>
        <v>136189226.26999986</v>
      </c>
      <c r="I20" s="5"/>
      <c r="J20" s="9"/>
    </row>
    <row r="21" spans="2:10" x14ac:dyDescent="0.2">
      <c r="B21" s="10" t="s">
        <v>23</v>
      </c>
      <c r="C21" s="38">
        <f>[1]Hoja4!F13</f>
        <v>262103545</v>
      </c>
      <c r="D21" s="38">
        <f>[1]Hoja4!G13</f>
        <v>7639496.4100000001</v>
      </c>
      <c r="E21" s="38">
        <f>[1]Hoja4!H13</f>
        <v>269743041.41000003</v>
      </c>
      <c r="F21" s="38">
        <f>[1]Hoja4!I13</f>
        <v>158736856.62999988</v>
      </c>
      <c r="G21" s="38">
        <f>[1]Hoja4!J13</f>
        <v>146440894.28000042</v>
      </c>
      <c r="H21" s="38">
        <f t="shared" si="1"/>
        <v>111006184.78000015</v>
      </c>
      <c r="I21" s="5"/>
      <c r="J21" s="9"/>
    </row>
    <row r="22" spans="2:10" x14ac:dyDescent="0.2">
      <c r="B22" s="10" t="s">
        <v>24</v>
      </c>
      <c r="C22" s="38">
        <f>[1]Hoja4!F14</f>
        <v>5995393273</v>
      </c>
      <c r="D22" s="38">
        <f>[1]Hoja4!G14</f>
        <v>0</v>
      </c>
      <c r="E22" s="38">
        <f>[1]Hoja4!H14</f>
        <v>5995393273</v>
      </c>
      <c r="F22" s="38">
        <f>[1]Hoja4!I14</f>
        <v>2132789341.6999934</v>
      </c>
      <c r="G22" s="38">
        <f>[1]Hoja4!J14</f>
        <v>2079169065.2799969</v>
      </c>
      <c r="H22" s="38">
        <f t="shared" si="1"/>
        <v>3862603931.3000069</v>
      </c>
      <c r="I22" s="5"/>
      <c r="J22" s="9"/>
    </row>
    <row r="23" spans="2:10" x14ac:dyDescent="0.2">
      <c r="B23" s="10" t="s">
        <v>25</v>
      </c>
      <c r="C23" s="38">
        <f>[1]Hoja4!F15</f>
        <v>45659852</v>
      </c>
      <c r="D23" s="38">
        <f>[1]Hoja4!G15</f>
        <v>0</v>
      </c>
      <c r="E23" s="38">
        <f>[1]Hoja4!H15</f>
        <v>45659852</v>
      </c>
      <c r="F23" s="38">
        <f>[1]Hoja4!I15</f>
        <v>17110323.880000006</v>
      </c>
      <c r="G23" s="38">
        <f>[1]Hoja4!J15</f>
        <v>16271202.440000001</v>
      </c>
      <c r="H23" s="38">
        <f t="shared" si="1"/>
        <v>28549528.119999994</v>
      </c>
      <c r="I23" s="5"/>
      <c r="J23" s="9"/>
    </row>
    <row r="24" spans="2:10" x14ac:dyDescent="0.2">
      <c r="B24" s="10" t="s">
        <v>26</v>
      </c>
      <c r="C24" s="38">
        <f>[1]Hoja4!F16</f>
        <v>3931081050</v>
      </c>
      <c r="D24" s="38">
        <f>[1]Hoja4!G16</f>
        <v>0</v>
      </c>
      <c r="E24" s="38">
        <f>[1]Hoja4!H16</f>
        <v>3931081050</v>
      </c>
      <c r="F24" s="38">
        <f>[1]Hoja4!I16</f>
        <v>1469947309.6799958</v>
      </c>
      <c r="G24" s="38">
        <f>[1]Hoja4!J16</f>
        <v>1426399837.899997</v>
      </c>
      <c r="H24" s="38">
        <f t="shared" si="1"/>
        <v>2461133740.3200045</v>
      </c>
      <c r="I24" s="5"/>
      <c r="J24" s="9"/>
    </row>
    <row r="25" spans="2:10" x14ac:dyDescent="0.2">
      <c r="B25" s="10" t="s">
        <v>27</v>
      </c>
      <c r="C25" s="38">
        <f>[1]Hoja4!F17</f>
        <v>2144291273</v>
      </c>
      <c r="D25" s="38">
        <f>[1]Hoja4!G17</f>
        <v>0</v>
      </c>
      <c r="E25" s="38">
        <f>[1]Hoja4!H17</f>
        <v>2144291273</v>
      </c>
      <c r="F25" s="38">
        <f>[1]Hoja4!I17</f>
        <v>1259703060.8600001</v>
      </c>
      <c r="G25" s="38">
        <f>[1]Hoja4!J17</f>
        <v>1259703060.8600001</v>
      </c>
      <c r="H25" s="38">
        <f t="shared" si="1"/>
        <v>884588212.13999987</v>
      </c>
      <c r="I25" s="5"/>
      <c r="J25" s="9"/>
    </row>
    <row r="26" spans="2:10" x14ac:dyDescent="0.2">
      <c r="B26" s="10" t="s">
        <v>28</v>
      </c>
      <c r="C26" s="38">
        <f>[1]Hoja4!F18</f>
        <v>163599595</v>
      </c>
      <c r="D26" s="38">
        <f>[1]Hoja4!G18</f>
        <v>0</v>
      </c>
      <c r="E26" s="38">
        <f>[1]Hoja4!H18</f>
        <v>163599595</v>
      </c>
      <c r="F26" s="38">
        <f>[1]Hoja4!I18</f>
        <v>69622012.439999744</v>
      </c>
      <c r="G26" s="38">
        <f>[1]Hoja4!J18</f>
        <v>67447934.719999924</v>
      </c>
      <c r="H26" s="38">
        <f t="shared" si="1"/>
        <v>93977582.560000256</v>
      </c>
      <c r="I26" s="5"/>
      <c r="J26" s="9"/>
    </row>
    <row r="27" spans="2:10" x14ac:dyDescent="0.2">
      <c r="B27" s="10" t="s">
        <v>29</v>
      </c>
      <c r="C27" s="38">
        <f>[1]Hoja4!F19</f>
        <v>296862977</v>
      </c>
      <c r="D27" s="38">
        <f>[1]Hoja4!G19</f>
        <v>0</v>
      </c>
      <c r="E27" s="38">
        <f>[1]Hoja4!H19</f>
        <v>296862977</v>
      </c>
      <c r="F27" s="38">
        <f>[1]Hoja4!I19</f>
        <v>149267135.72000003</v>
      </c>
      <c r="G27" s="38">
        <f>[1]Hoja4!J19</f>
        <v>148237413.40999976</v>
      </c>
      <c r="H27" s="38">
        <f t="shared" si="1"/>
        <v>147595841.27999997</v>
      </c>
      <c r="I27" s="5"/>
      <c r="J27" s="9"/>
    </row>
    <row r="28" spans="2:10" x14ac:dyDescent="0.2">
      <c r="B28" s="10" t="s">
        <v>30</v>
      </c>
      <c r="C28" s="38">
        <f>[1]Hoja4!F20</f>
        <v>241766319</v>
      </c>
      <c r="D28" s="38">
        <f>[1]Hoja4!G20</f>
        <v>0</v>
      </c>
      <c r="E28" s="38">
        <f>[1]Hoja4!H20</f>
        <v>241766319</v>
      </c>
      <c r="F28" s="38">
        <f>[1]Hoja4!I20</f>
        <v>110446809.93000004</v>
      </c>
      <c r="G28" s="38">
        <f>[1]Hoja4!J20</f>
        <v>107004222.67000006</v>
      </c>
      <c r="H28" s="38">
        <f t="shared" si="1"/>
        <v>131319509.06999996</v>
      </c>
      <c r="I28" s="5"/>
      <c r="J28" s="9"/>
    </row>
    <row r="29" spans="2:10" x14ac:dyDescent="0.2">
      <c r="B29" s="10" t="s">
        <v>31</v>
      </c>
      <c r="C29" s="38">
        <f>[1]Hoja4!F21</f>
        <v>1449681054</v>
      </c>
      <c r="D29" s="38">
        <f>[1]Hoja4!G21</f>
        <v>-38962700</v>
      </c>
      <c r="E29" s="38">
        <f>[1]Hoja4!H21</f>
        <v>1410718354</v>
      </c>
      <c r="F29" s="38">
        <f>[1]Hoja4!I21</f>
        <v>127492568.19</v>
      </c>
      <c r="G29" s="38">
        <f>[1]Hoja4!J21</f>
        <v>127492568.19</v>
      </c>
      <c r="H29" s="38">
        <f t="shared" si="1"/>
        <v>1283225785.8099999</v>
      </c>
      <c r="I29" s="5"/>
      <c r="J29" s="9"/>
    </row>
    <row r="30" spans="2:10" x14ac:dyDescent="0.2">
      <c r="B30" s="10" t="s">
        <v>32</v>
      </c>
      <c r="C30" s="38">
        <f>[1]Hoja4!F22</f>
        <v>9134144471</v>
      </c>
      <c r="D30" s="38">
        <f>[1]Hoja4!G22</f>
        <v>1439</v>
      </c>
      <c r="E30" s="38">
        <f>[1]Hoja4!H22</f>
        <v>9134145910</v>
      </c>
      <c r="F30" s="38">
        <f>[1]Hoja4!I22</f>
        <v>4476516424</v>
      </c>
      <c r="G30" s="38">
        <f>[1]Hoja4!J22</f>
        <v>4476516424</v>
      </c>
      <c r="H30" s="38">
        <f t="shared" si="1"/>
        <v>4657629486</v>
      </c>
      <c r="I30" s="5"/>
      <c r="J30" s="9"/>
    </row>
    <row r="31" spans="2:10" x14ac:dyDescent="0.2">
      <c r="B31" s="10" t="s">
        <v>33</v>
      </c>
      <c r="C31" s="38">
        <f>[1]Hoja4!F23</f>
        <v>200000000</v>
      </c>
      <c r="D31" s="38">
        <f>[1]Hoja4!G23</f>
        <v>0</v>
      </c>
      <c r="E31" s="38">
        <f>[1]Hoja4!H23</f>
        <v>200000000</v>
      </c>
      <c r="F31" s="38">
        <f>[1]Hoja4!I23</f>
        <v>0</v>
      </c>
      <c r="G31" s="38">
        <f>[1]Hoja4!J23</f>
        <v>0</v>
      </c>
      <c r="H31" s="38">
        <f t="shared" si="1"/>
        <v>200000000</v>
      </c>
      <c r="I31" s="5"/>
      <c r="J31" s="9"/>
    </row>
    <row r="32" spans="2:10" x14ac:dyDescent="0.2">
      <c r="B32" s="10" t="s">
        <v>34</v>
      </c>
      <c r="C32" s="38">
        <f>[1]Hoja4!F24</f>
        <v>1317615256</v>
      </c>
      <c r="D32" s="38">
        <f>[1]Hoja4!G24</f>
        <v>12654612.699999999</v>
      </c>
      <c r="E32" s="38">
        <f>[1]Hoja4!H24</f>
        <v>1330269868.7</v>
      </c>
      <c r="F32" s="38">
        <f>[1]Hoja4!I24</f>
        <v>144340906.65000001</v>
      </c>
      <c r="G32" s="38">
        <f>[1]Hoja4!J24</f>
        <v>144340906.65000001</v>
      </c>
      <c r="H32" s="38">
        <f t="shared" si="1"/>
        <v>1185928962.05</v>
      </c>
      <c r="I32" s="5"/>
      <c r="J32" s="9"/>
    </row>
    <row r="33" spans="2:10" x14ac:dyDescent="0.2">
      <c r="B33" s="10" t="s">
        <v>35</v>
      </c>
      <c r="C33" s="38">
        <f>[1]Hoja4!F25</f>
        <v>63241634</v>
      </c>
      <c r="D33" s="38">
        <f>[1]Hoja4!G25</f>
        <v>0</v>
      </c>
      <c r="E33" s="38">
        <f>[1]Hoja4!H25</f>
        <v>63241634</v>
      </c>
      <c r="F33" s="38">
        <f>[1]Hoja4!I25</f>
        <v>31813272.010000002</v>
      </c>
      <c r="G33" s="38">
        <f>[1]Hoja4!J25</f>
        <v>30657538.209999997</v>
      </c>
      <c r="H33" s="38">
        <f t="shared" si="1"/>
        <v>31428361.989999998</v>
      </c>
      <c r="I33" s="5"/>
      <c r="J33" s="9"/>
    </row>
    <row r="34" spans="2:10" x14ac:dyDescent="0.2">
      <c r="B34" s="10" t="s">
        <v>36</v>
      </c>
      <c r="C34" s="38">
        <f>[1]Hoja4!F26</f>
        <v>914784656</v>
      </c>
      <c r="D34" s="38">
        <f>[1]Hoja4!G26</f>
        <v>68469</v>
      </c>
      <c r="E34" s="38">
        <f>[1]Hoja4!H26</f>
        <v>914853125</v>
      </c>
      <c r="F34" s="38">
        <f>[1]Hoja4!I26</f>
        <v>435875968.42999959</v>
      </c>
      <c r="G34" s="38">
        <f>[1]Hoja4!J26</f>
        <v>196784781.12000024</v>
      </c>
      <c r="H34" s="38">
        <f t="shared" si="1"/>
        <v>478977156.57000041</v>
      </c>
      <c r="I34" s="5"/>
      <c r="J34" s="9"/>
    </row>
    <row r="35" spans="2:10" x14ac:dyDescent="0.2">
      <c r="B35" s="10" t="s">
        <v>37</v>
      </c>
      <c r="C35" s="38">
        <f>[1]Hoja4!F27</f>
        <v>70492061</v>
      </c>
      <c r="D35" s="38">
        <f>[1]Hoja4!G27</f>
        <v>0</v>
      </c>
      <c r="E35" s="38">
        <f>[1]Hoja4!H27</f>
        <v>70492061</v>
      </c>
      <c r="F35" s="38">
        <f>[1]Hoja4!I27</f>
        <v>34507536.980000004</v>
      </c>
      <c r="G35" s="38">
        <f>[1]Hoja4!J27</f>
        <v>33429160.910000004</v>
      </c>
      <c r="H35" s="38">
        <f t="shared" si="1"/>
        <v>35984524.019999996</v>
      </c>
      <c r="I35" s="5"/>
      <c r="J35" s="9"/>
    </row>
    <row r="36" spans="2:10" x14ac:dyDescent="0.2">
      <c r="B36" s="10" t="s">
        <v>38</v>
      </c>
      <c r="C36" s="38">
        <f>[1]Hoja4!F28</f>
        <v>100692813</v>
      </c>
      <c r="D36" s="38">
        <f>[1]Hoja4!G28</f>
        <v>0</v>
      </c>
      <c r="E36" s="38">
        <f>[1]Hoja4!H28</f>
        <v>100692813</v>
      </c>
      <c r="F36" s="38">
        <f>[1]Hoja4!I28</f>
        <v>54527799.509999998</v>
      </c>
      <c r="G36" s="38">
        <f>[1]Hoja4!J28</f>
        <v>52848881.82</v>
      </c>
      <c r="H36" s="38">
        <f t="shared" si="1"/>
        <v>46165013.490000002</v>
      </c>
      <c r="I36" s="5"/>
      <c r="J36" s="9"/>
    </row>
    <row r="37" spans="2:10" x14ac:dyDescent="0.2">
      <c r="B37" s="10" t="s">
        <v>39</v>
      </c>
      <c r="C37" s="38">
        <f>[1]Hoja4!F29</f>
        <v>28622735</v>
      </c>
      <c r="D37" s="38">
        <f>[1]Hoja4!G29</f>
        <v>0</v>
      </c>
      <c r="E37" s="38">
        <f>[1]Hoja4!H29</f>
        <v>28622735</v>
      </c>
      <c r="F37" s="38">
        <f>[1]Hoja4!I29</f>
        <v>13245119.169999998</v>
      </c>
      <c r="G37" s="38">
        <f>[1]Hoja4!J29</f>
        <v>12390054.619999999</v>
      </c>
      <c r="H37" s="38">
        <f t="shared" si="1"/>
        <v>15377615.830000002</v>
      </c>
      <c r="I37" s="5"/>
      <c r="J37" s="9"/>
    </row>
    <row r="38" spans="2:10" x14ac:dyDescent="0.2">
      <c r="B38" s="10" t="s">
        <v>40</v>
      </c>
      <c r="C38" s="38">
        <f>[1]Hoja4!F30</f>
        <v>51637595</v>
      </c>
      <c r="D38" s="38">
        <f>[1]Hoja4!G30</f>
        <v>0</v>
      </c>
      <c r="E38" s="38">
        <f>[1]Hoja4!H30</f>
        <v>51637595</v>
      </c>
      <c r="F38" s="38">
        <f>[1]Hoja4!I30</f>
        <v>24043515.960000001</v>
      </c>
      <c r="G38" s="38">
        <f>[1]Hoja4!J30</f>
        <v>21352612.339999996</v>
      </c>
      <c r="H38" s="38">
        <f t="shared" si="1"/>
        <v>27594079.039999999</v>
      </c>
      <c r="I38" s="5"/>
      <c r="J38" s="9"/>
    </row>
    <row r="39" spans="2:10" x14ac:dyDescent="0.2">
      <c r="B39" s="10" t="s">
        <v>41</v>
      </c>
      <c r="C39" s="38">
        <f>[1]Hoja4!F31</f>
        <v>1338233986</v>
      </c>
      <c r="D39" s="38">
        <f>[1]Hoja4!G31</f>
        <v>0</v>
      </c>
      <c r="E39" s="38">
        <f>[1]Hoja4!H31</f>
        <v>1338233986</v>
      </c>
      <c r="F39" s="38">
        <f>[1]Hoja4!I31</f>
        <v>743996600</v>
      </c>
      <c r="G39" s="38">
        <f>[1]Hoja4!J31</f>
        <v>743996600</v>
      </c>
      <c r="H39" s="38">
        <f t="shared" si="1"/>
        <v>594237386</v>
      </c>
      <c r="I39" s="5"/>
      <c r="J39" s="9"/>
    </row>
    <row r="40" spans="2:10" x14ac:dyDescent="0.2">
      <c r="B40" s="10" t="s">
        <v>42</v>
      </c>
      <c r="C40" s="38">
        <f>[1]Hoja4!F32</f>
        <v>468720079</v>
      </c>
      <c r="D40" s="38">
        <f>[1]Hoja4!G32</f>
        <v>0</v>
      </c>
      <c r="E40" s="38">
        <f>[1]Hoja4!H32</f>
        <v>468720079</v>
      </c>
      <c r="F40" s="38">
        <f>[1]Hoja4!I32</f>
        <v>216392565.68000001</v>
      </c>
      <c r="G40" s="38">
        <f>[1]Hoja4!J32</f>
        <v>163290764.29999998</v>
      </c>
      <c r="H40" s="38">
        <f t="shared" si="1"/>
        <v>252327513.31999999</v>
      </c>
      <c r="I40" s="5"/>
      <c r="J40" s="9"/>
    </row>
    <row r="41" spans="2:10" x14ac:dyDescent="0.2">
      <c r="B41" s="10" t="s">
        <v>43</v>
      </c>
      <c r="C41" s="38">
        <f>[1]Hoja4!F33</f>
        <v>471424024</v>
      </c>
      <c r="D41" s="38">
        <f>[1]Hoja4!G33</f>
        <v>0</v>
      </c>
      <c r="E41" s="38">
        <f>[1]Hoja4!H33</f>
        <v>471424024</v>
      </c>
      <c r="F41" s="38">
        <f>[1]Hoja4!I33</f>
        <v>224070204</v>
      </c>
      <c r="G41" s="38">
        <f>[1]Hoja4!J33</f>
        <v>224070204</v>
      </c>
      <c r="H41" s="38">
        <f t="shared" si="1"/>
        <v>247353820</v>
      </c>
      <c r="I41" s="5"/>
      <c r="J41" s="9"/>
    </row>
    <row r="42" spans="2:10" x14ac:dyDescent="0.2">
      <c r="B42" s="10" t="s">
        <v>44</v>
      </c>
      <c r="C42" s="38">
        <f>[1]Hoja4!F34</f>
        <v>102945448</v>
      </c>
      <c r="D42" s="38">
        <f>[1]Hoja4!G34</f>
        <v>0</v>
      </c>
      <c r="E42" s="38">
        <f>[1]Hoja4!H34</f>
        <v>102945448</v>
      </c>
      <c r="F42" s="38">
        <f>[1]Hoja4!I34</f>
        <v>51471973</v>
      </c>
      <c r="G42" s="38">
        <f>[1]Hoja4!J34</f>
        <v>51471973</v>
      </c>
      <c r="H42" s="38">
        <f t="shared" si="1"/>
        <v>51473475</v>
      </c>
      <c r="I42" s="5"/>
      <c r="J42" s="9"/>
    </row>
    <row r="43" spans="2:10" x14ac:dyDescent="0.2">
      <c r="B43" s="10" t="s">
        <v>45</v>
      </c>
      <c r="C43" s="38">
        <f>[1]Hoja4!F35</f>
        <v>130141193</v>
      </c>
      <c r="D43" s="38">
        <f>[1]Hoja4!G35</f>
        <v>0</v>
      </c>
      <c r="E43" s="38">
        <f>[1]Hoja4!H35</f>
        <v>130141193</v>
      </c>
      <c r="F43" s="38">
        <f>[1]Hoja4!I35</f>
        <v>65070582</v>
      </c>
      <c r="G43" s="38">
        <f>[1]Hoja4!J35</f>
        <v>65070582</v>
      </c>
      <c r="H43" s="38">
        <f t="shared" si="1"/>
        <v>65070611</v>
      </c>
      <c r="I43" s="5"/>
      <c r="J43" s="9"/>
    </row>
    <row r="44" spans="2:10" x14ac:dyDescent="0.2">
      <c r="B44" s="10" t="s">
        <v>46</v>
      </c>
      <c r="C44" s="38">
        <f>[1]Hoja4!F36</f>
        <v>22756068</v>
      </c>
      <c r="D44" s="38">
        <f>[1]Hoja4!G36</f>
        <v>0</v>
      </c>
      <c r="E44" s="38">
        <f>[1]Hoja4!H36</f>
        <v>22756068</v>
      </c>
      <c r="F44" s="38">
        <f>[1]Hoja4!I36</f>
        <v>12405048.5</v>
      </c>
      <c r="G44" s="38">
        <f>[1]Hoja4!J36</f>
        <v>12405048.5</v>
      </c>
      <c r="H44" s="38">
        <f t="shared" si="1"/>
        <v>10351019.5</v>
      </c>
      <c r="I44" s="5"/>
      <c r="J44" s="9"/>
    </row>
    <row r="45" spans="2:10" x14ac:dyDescent="0.2">
      <c r="B45" s="10" t="s">
        <v>47</v>
      </c>
      <c r="C45" s="38">
        <f>[1]Hoja4!F37</f>
        <v>16130121</v>
      </c>
      <c r="D45" s="38">
        <f>[1]Hoja4!G37</f>
        <v>0</v>
      </c>
      <c r="E45" s="38">
        <f>[1]Hoja4!H37</f>
        <v>16130121</v>
      </c>
      <c r="F45" s="38">
        <f>[1]Hoja4!I37</f>
        <v>6674465.5999999996</v>
      </c>
      <c r="G45" s="38">
        <f>[1]Hoja4!J37</f>
        <v>6427169.129999999</v>
      </c>
      <c r="H45" s="38">
        <f t="shared" si="1"/>
        <v>9455655.4000000004</v>
      </c>
      <c r="J45" s="9"/>
    </row>
    <row r="46" spans="2:10" x14ac:dyDescent="0.2">
      <c r="B46" s="10" t="s">
        <v>48</v>
      </c>
      <c r="C46" s="38">
        <f>[1]Hoja4!F38</f>
        <v>201225662</v>
      </c>
      <c r="D46" s="38">
        <f>[1]Hoja4!G38</f>
        <v>0</v>
      </c>
      <c r="E46" s="38">
        <f>[1]Hoja4!H38</f>
        <v>201225662</v>
      </c>
      <c r="F46" s="38">
        <f>[1]Hoja4!I38</f>
        <v>103298359</v>
      </c>
      <c r="G46" s="38">
        <f>[1]Hoja4!J38</f>
        <v>103298359</v>
      </c>
      <c r="H46" s="38">
        <f t="shared" si="1"/>
        <v>97927303</v>
      </c>
      <c r="J46" s="9"/>
    </row>
    <row r="47" spans="2:10" x14ac:dyDescent="0.2">
      <c r="B47" s="10" t="s">
        <v>49</v>
      </c>
      <c r="C47" s="38">
        <f>[1]Hoja4!F39</f>
        <v>44039276</v>
      </c>
      <c r="D47" s="38">
        <f>[1]Hoja4!G39</f>
        <v>0</v>
      </c>
      <c r="E47" s="38">
        <f>[1]Hoja4!H39</f>
        <v>44039276</v>
      </c>
      <c r="F47" s="38">
        <f>[1]Hoja4!I39</f>
        <v>22483966.93</v>
      </c>
      <c r="G47" s="38">
        <f>[1]Hoja4!J39</f>
        <v>21476911.359999999</v>
      </c>
      <c r="H47" s="38">
        <f t="shared" si="1"/>
        <v>21555309.07</v>
      </c>
      <c r="J47" s="9"/>
    </row>
    <row r="48" spans="2:10" x14ac:dyDescent="0.2">
      <c r="B48" s="10" t="s">
        <v>50</v>
      </c>
      <c r="C48" s="38">
        <f>[1]Hoja4!F40</f>
        <v>145845054</v>
      </c>
      <c r="D48" s="38">
        <f>[1]Hoja4!G40</f>
        <v>0</v>
      </c>
      <c r="E48" s="38">
        <f>[1]Hoja4!H40</f>
        <v>145845054</v>
      </c>
      <c r="F48" s="38">
        <f>[1]Hoja4!I40</f>
        <v>82061851.400000006</v>
      </c>
      <c r="G48" s="38">
        <f>[1]Hoja4!J40</f>
        <v>72644968.219999999</v>
      </c>
      <c r="H48" s="38">
        <f t="shared" si="1"/>
        <v>63783202.599999994</v>
      </c>
      <c r="J48" s="9"/>
    </row>
    <row r="49" spans="2:10" x14ac:dyDescent="0.2">
      <c r="B49" s="10" t="s">
        <v>51</v>
      </c>
      <c r="C49" s="38">
        <f>[1]Hoja4!F41</f>
        <v>76807336</v>
      </c>
      <c r="D49" s="38">
        <f>[1]Hoja4!G41</f>
        <v>0</v>
      </c>
      <c r="E49" s="38">
        <f>[1]Hoja4!H41</f>
        <v>76807336</v>
      </c>
      <c r="F49" s="38">
        <f>[1]Hoja4!I41</f>
        <v>34606300.950000003</v>
      </c>
      <c r="G49" s="38">
        <f>[1]Hoja4!J41</f>
        <v>33459712.170000006</v>
      </c>
      <c r="H49" s="38">
        <f t="shared" si="1"/>
        <v>42201035.049999997</v>
      </c>
      <c r="J49" s="9"/>
    </row>
    <row r="50" spans="2:10" x14ac:dyDescent="0.2">
      <c r="B50" s="10" t="s">
        <v>52</v>
      </c>
      <c r="C50" s="38">
        <f>[1]Hoja4!F42</f>
        <v>711790687</v>
      </c>
      <c r="D50" s="38">
        <f>[1]Hoja4!G42</f>
        <v>0</v>
      </c>
      <c r="E50" s="38">
        <f>[1]Hoja4!H42</f>
        <v>711790687</v>
      </c>
      <c r="F50" s="38">
        <f>[1]Hoja4!I42</f>
        <v>355895337</v>
      </c>
      <c r="G50" s="38">
        <f>[1]Hoja4!J42</f>
        <v>355895337</v>
      </c>
      <c r="H50" s="38">
        <f t="shared" si="1"/>
        <v>355895350</v>
      </c>
      <c r="J50" s="9"/>
    </row>
    <row r="51" spans="2:10" x14ac:dyDescent="0.2">
      <c r="B51" s="10" t="s">
        <v>53</v>
      </c>
      <c r="C51" s="38">
        <f>[1]Hoja4!F43</f>
        <v>145995453</v>
      </c>
      <c r="D51" s="38">
        <f>[1]Hoja4!G43</f>
        <v>0</v>
      </c>
      <c r="E51" s="38">
        <f>[1]Hoja4!H43</f>
        <v>145995453</v>
      </c>
      <c r="F51" s="38">
        <f>[1]Hoja4!I43</f>
        <v>74893389</v>
      </c>
      <c r="G51" s="38">
        <f>[1]Hoja4!J43</f>
        <v>74893389</v>
      </c>
      <c r="H51" s="38">
        <f t="shared" si="1"/>
        <v>71102064</v>
      </c>
      <c r="J51" s="9"/>
    </row>
    <row r="52" spans="2:10" x14ac:dyDescent="0.2">
      <c r="B52" s="10" t="s">
        <v>54</v>
      </c>
      <c r="C52" s="38">
        <f>[1]Hoja4!F44</f>
        <v>53731565</v>
      </c>
      <c r="D52" s="38">
        <f>[1]Hoja4!G44</f>
        <v>0</v>
      </c>
      <c r="E52" s="38">
        <f>[1]Hoja4!H44</f>
        <v>53731565</v>
      </c>
      <c r="F52" s="38">
        <f>[1]Hoja4!I44</f>
        <v>27564618</v>
      </c>
      <c r="G52" s="38">
        <f>[1]Hoja4!J44</f>
        <v>27564618</v>
      </c>
      <c r="H52" s="38">
        <f t="shared" si="1"/>
        <v>26166947</v>
      </c>
      <c r="J52" s="9"/>
    </row>
    <row r="53" spans="2:10" x14ac:dyDescent="0.2">
      <c r="B53" s="10" t="s">
        <v>55</v>
      </c>
      <c r="C53" s="38">
        <f>[1]Hoja4!F45</f>
        <v>524720948</v>
      </c>
      <c r="D53" s="38">
        <f>[1]Hoja4!G45</f>
        <v>0</v>
      </c>
      <c r="E53" s="38">
        <f>[1]Hoja4!H45</f>
        <v>524720948</v>
      </c>
      <c r="F53" s="38">
        <f>[1]Hoja4!I45</f>
        <v>209946420</v>
      </c>
      <c r="G53" s="38">
        <f>[1]Hoja4!J45</f>
        <v>209946420</v>
      </c>
      <c r="H53" s="38">
        <f t="shared" si="1"/>
        <v>314774528</v>
      </c>
      <c r="J53" s="9"/>
    </row>
    <row r="54" spans="2:10" x14ac:dyDescent="0.2">
      <c r="B54" s="10" t="s">
        <v>56</v>
      </c>
      <c r="C54" s="38">
        <f>[1]Hoja4!F46</f>
        <v>103593442</v>
      </c>
      <c r="D54" s="38">
        <f>[1]Hoja4!G46</f>
        <v>0</v>
      </c>
      <c r="E54" s="38">
        <f>[1]Hoja4!H46</f>
        <v>103593442</v>
      </c>
      <c r="F54" s="38">
        <f>[1]Hoja4!I46</f>
        <v>62332032.260000005</v>
      </c>
      <c r="G54" s="38">
        <f>[1]Hoja4!J46</f>
        <v>62332032.260000005</v>
      </c>
      <c r="H54" s="38">
        <f t="shared" si="1"/>
        <v>41261409.739999995</v>
      </c>
      <c r="J54" s="9"/>
    </row>
    <row r="55" spans="2:10" x14ac:dyDescent="0.2">
      <c r="B55" s="10" t="s">
        <v>57</v>
      </c>
      <c r="C55" s="38">
        <f>[1]Hoja4!F47</f>
        <v>46221424</v>
      </c>
      <c r="D55" s="38">
        <f>[1]Hoja4!G47</f>
        <v>0</v>
      </c>
      <c r="E55" s="38">
        <f>[1]Hoja4!H47</f>
        <v>46221424</v>
      </c>
      <c r="F55" s="38">
        <f>[1]Hoja4!I47</f>
        <v>27499185</v>
      </c>
      <c r="G55" s="38">
        <f>[1]Hoja4!J47</f>
        <v>27499185</v>
      </c>
      <c r="H55" s="38">
        <f t="shared" si="1"/>
        <v>18722239</v>
      </c>
      <c r="J55" s="9"/>
    </row>
    <row r="56" spans="2:10" x14ac:dyDescent="0.2">
      <c r="B56" s="10" t="s">
        <v>58</v>
      </c>
      <c r="C56" s="38">
        <f>[1]Hoja4!F48</f>
        <v>28293606</v>
      </c>
      <c r="D56" s="38">
        <f>[1]Hoja4!G48</f>
        <v>0</v>
      </c>
      <c r="E56" s="38">
        <f>[1]Hoja4!H48</f>
        <v>28293606</v>
      </c>
      <c r="F56" s="38">
        <f>[1]Hoja4!I48</f>
        <v>13066448.18</v>
      </c>
      <c r="G56" s="38">
        <f>[1]Hoja4!J48</f>
        <v>12785683.970000001</v>
      </c>
      <c r="H56" s="38">
        <f t="shared" si="1"/>
        <v>15227157.82</v>
      </c>
      <c r="J56" s="9"/>
    </row>
    <row r="57" spans="2:10" x14ac:dyDescent="0.2">
      <c r="B57" s="10" t="s">
        <v>59</v>
      </c>
      <c r="C57" s="38">
        <f>[1]Hoja4!F49</f>
        <v>30055337</v>
      </c>
      <c r="D57" s="38">
        <f>[1]Hoja4!G49</f>
        <v>0</v>
      </c>
      <c r="E57" s="38">
        <f>[1]Hoja4!H49</f>
        <v>30055337</v>
      </c>
      <c r="F57" s="38">
        <f>[1]Hoja4!I49</f>
        <v>10988371</v>
      </c>
      <c r="G57" s="38">
        <f>[1]Hoja4!J49</f>
        <v>10988371</v>
      </c>
      <c r="H57" s="38">
        <f t="shared" si="1"/>
        <v>19066966</v>
      </c>
      <c r="J57" s="9"/>
    </row>
    <row r="58" spans="2:10" x14ac:dyDescent="0.2">
      <c r="B58" s="10" t="s">
        <v>60</v>
      </c>
      <c r="C58" s="38">
        <f>[1]Hoja4!F50</f>
        <v>23617832</v>
      </c>
      <c r="D58" s="38">
        <f>[1]Hoja4!G50</f>
        <v>0</v>
      </c>
      <c r="E58" s="38">
        <f>[1]Hoja4!H50</f>
        <v>23617832</v>
      </c>
      <c r="F58" s="38">
        <f>[1]Hoja4!I50</f>
        <v>11340347.930000002</v>
      </c>
      <c r="G58" s="38">
        <f>[1]Hoja4!J50</f>
        <v>10969924.390000001</v>
      </c>
      <c r="H58" s="38">
        <f t="shared" si="1"/>
        <v>12277484.069999998</v>
      </c>
      <c r="J58" s="9"/>
    </row>
    <row r="59" spans="2:10" x14ac:dyDescent="0.2">
      <c r="B59" s="10" t="s">
        <v>61</v>
      </c>
      <c r="C59" s="38">
        <f>[1]Hoja4!F51</f>
        <v>5443953</v>
      </c>
      <c r="D59" s="38">
        <f>[1]Hoja4!G51</f>
        <v>0</v>
      </c>
      <c r="E59" s="38">
        <f>[1]Hoja4!H51</f>
        <v>5443953</v>
      </c>
      <c r="F59" s="38">
        <f>[1]Hoja4!I51</f>
        <v>2675969</v>
      </c>
      <c r="G59" s="38">
        <f>[1]Hoja4!J51</f>
        <v>2675969</v>
      </c>
      <c r="H59" s="38">
        <f t="shared" si="1"/>
        <v>2767984</v>
      </c>
      <c r="J59" s="9"/>
    </row>
    <row r="60" spans="2:10" x14ac:dyDescent="0.2">
      <c r="B60" s="10" t="s">
        <v>62</v>
      </c>
      <c r="C60" s="38">
        <f>[1]Hoja4!F52</f>
        <v>72688791</v>
      </c>
      <c r="D60" s="38">
        <f>[1]Hoja4!G52</f>
        <v>0</v>
      </c>
      <c r="E60" s="38">
        <f>[1]Hoja4!H52</f>
        <v>72688791</v>
      </c>
      <c r="F60" s="38">
        <f>[1]Hoja4!I52</f>
        <v>34406171.230000004</v>
      </c>
      <c r="G60" s="38">
        <f>[1]Hoja4!J52</f>
        <v>33042940.079999994</v>
      </c>
      <c r="H60" s="38">
        <f t="shared" si="1"/>
        <v>38282619.769999996</v>
      </c>
      <c r="J60" s="9"/>
    </row>
    <row r="61" spans="2:10" x14ac:dyDescent="0.2">
      <c r="B61" s="10" t="s">
        <v>63</v>
      </c>
      <c r="C61" s="38">
        <f>[1]Hoja4!F53</f>
        <v>63802931</v>
      </c>
      <c r="D61" s="38">
        <f>[1]Hoja4!G53</f>
        <v>0</v>
      </c>
      <c r="E61" s="38">
        <f>[1]Hoja4!H53</f>
        <v>63802931</v>
      </c>
      <c r="F61" s="38">
        <f>[1]Hoja4!I53</f>
        <v>30550047.889999993</v>
      </c>
      <c r="G61" s="38">
        <f>[1]Hoja4!J53</f>
        <v>29397633.089999996</v>
      </c>
      <c r="H61" s="38">
        <f t="shared" si="1"/>
        <v>33252883.110000007</v>
      </c>
      <c r="J61" s="9"/>
    </row>
    <row r="62" spans="2:10" x14ac:dyDescent="0.2">
      <c r="B62" s="10" t="s">
        <v>64</v>
      </c>
      <c r="C62" s="38">
        <f>[1]Hoja4!F54</f>
        <v>12188554</v>
      </c>
      <c r="D62" s="38">
        <f>[1]Hoja4!G54</f>
        <v>0</v>
      </c>
      <c r="E62" s="38">
        <f>[1]Hoja4!H54</f>
        <v>12188554</v>
      </c>
      <c r="F62" s="38">
        <f>[1]Hoja4!I54</f>
        <v>5337766.92</v>
      </c>
      <c r="G62" s="38">
        <f>[1]Hoja4!J54</f>
        <v>5054800.71</v>
      </c>
      <c r="H62" s="38">
        <f t="shared" si="1"/>
        <v>6850787.0800000001</v>
      </c>
      <c r="J62" s="9"/>
    </row>
    <row r="63" spans="2:10" x14ac:dyDescent="0.2">
      <c r="B63" s="10" t="s">
        <v>65</v>
      </c>
      <c r="C63" s="38">
        <f>[1]Hoja4!F55</f>
        <v>111573671</v>
      </c>
      <c r="D63" s="38">
        <f>[1]Hoja4!G55</f>
        <v>0</v>
      </c>
      <c r="E63" s="38">
        <f>[1]Hoja4!H55</f>
        <v>111573671</v>
      </c>
      <c r="F63" s="38">
        <f>[1]Hoja4!I55</f>
        <v>55433566.769999981</v>
      </c>
      <c r="G63" s="38">
        <f>[1]Hoja4!J55</f>
        <v>55000744.580000006</v>
      </c>
      <c r="H63" s="38">
        <f t="shared" si="1"/>
        <v>56140104.230000019</v>
      </c>
      <c r="J63" s="9"/>
    </row>
    <row r="64" spans="2:10" x14ac:dyDescent="0.2">
      <c r="B64" s="10" t="s">
        <v>66</v>
      </c>
      <c r="C64" s="38">
        <f>[1]Hoja4!F56</f>
        <v>27820598</v>
      </c>
      <c r="D64" s="38">
        <f>[1]Hoja4!G56</f>
        <v>0</v>
      </c>
      <c r="E64" s="38">
        <f>[1]Hoja4!H56</f>
        <v>27820598</v>
      </c>
      <c r="F64" s="38">
        <f>[1]Hoja4!I56</f>
        <v>13337551.99</v>
      </c>
      <c r="G64" s="38">
        <f>[1]Hoja4!J56</f>
        <v>12786738.470000001</v>
      </c>
      <c r="H64" s="38">
        <f t="shared" si="1"/>
        <v>14483046.01</v>
      </c>
      <c r="J64" s="9"/>
    </row>
    <row r="65" spans="2:10" x14ac:dyDescent="0.2">
      <c r="B65" s="10" t="s">
        <v>67</v>
      </c>
      <c r="C65" s="38">
        <f>[1]Hoja4!F57</f>
        <v>46010642</v>
      </c>
      <c r="D65" s="38">
        <f>[1]Hoja4!G57</f>
        <v>0</v>
      </c>
      <c r="E65" s="38">
        <f>[1]Hoja4!H57</f>
        <v>46010642</v>
      </c>
      <c r="F65" s="38">
        <f>[1]Hoja4!I57</f>
        <v>23005284</v>
      </c>
      <c r="G65" s="38">
        <f>[1]Hoja4!J57</f>
        <v>23005284</v>
      </c>
      <c r="H65" s="38">
        <f t="shared" si="1"/>
        <v>23005358</v>
      </c>
      <c r="J65" s="9"/>
    </row>
    <row r="66" spans="2:10" x14ac:dyDescent="0.2">
      <c r="B66" s="10" t="s">
        <v>68</v>
      </c>
      <c r="C66" s="38">
        <f>[1]Hoja4!F58</f>
        <v>65424180</v>
      </c>
      <c r="D66" s="38">
        <f>[1]Hoja4!G58</f>
        <v>0</v>
      </c>
      <c r="E66" s="38">
        <f>[1]Hoja4!H58</f>
        <v>65424180</v>
      </c>
      <c r="F66" s="38">
        <f>[1]Hoja4!I58</f>
        <v>34480133.599999994</v>
      </c>
      <c r="G66" s="38">
        <f>[1]Hoja4!J58</f>
        <v>32681519.960000001</v>
      </c>
      <c r="H66" s="38">
        <f t="shared" si="1"/>
        <v>30944046.400000006</v>
      </c>
      <c r="J66" s="9"/>
    </row>
    <row r="67" spans="2:10" x14ac:dyDescent="0.2">
      <c r="B67" s="10" t="s">
        <v>69</v>
      </c>
      <c r="C67" s="38">
        <f>[1]Hoja4!F59</f>
        <v>166143890</v>
      </c>
      <c r="D67" s="38">
        <f>[1]Hoja4!G59</f>
        <v>116822201.53</v>
      </c>
      <c r="E67" s="38">
        <f>[1]Hoja4!H59</f>
        <v>282966091.52999997</v>
      </c>
      <c r="F67" s="38">
        <f>[1]Hoja4!I59</f>
        <v>89659732.420000002</v>
      </c>
      <c r="G67" s="38">
        <f>[1]Hoja4!J59</f>
        <v>80375200.359999999</v>
      </c>
      <c r="H67" s="38">
        <f t="shared" si="1"/>
        <v>193306359.10999995</v>
      </c>
      <c r="J67" s="9"/>
    </row>
    <row r="68" spans="2:10" x14ac:dyDescent="0.2">
      <c r="B68" s="10" t="s">
        <v>70</v>
      </c>
      <c r="C68" s="38">
        <f>[1]Hoja4!F60</f>
        <v>28799155</v>
      </c>
      <c r="D68" s="38">
        <f>[1]Hoja4!G60</f>
        <v>0</v>
      </c>
      <c r="E68" s="38">
        <f>[1]Hoja4!H60</f>
        <v>28799155</v>
      </c>
      <c r="F68" s="38">
        <f>[1]Hoja4!I60</f>
        <v>13365037.920000002</v>
      </c>
      <c r="G68" s="38">
        <f>[1]Hoja4!J60</f>
        <v>12210656.950000001</v>
      </c>
      <c r="H68" s="38">
        <f t="shared" si="1"/>
        <v>15434117.079999998</v>
      </c>
      <c r="J68" s="9"/>
    </row>
    <row r="69" spans="2:10" x14ac:dyDescent="0.2">
      <c r="B69" s="10" t="s">
        <v>71</v>
      </c>
      <c r="C69" s="38">
        <f>[1]Hoja4!F61</f>
        <v>5506921</v>
      </c>
      <c r="D69" s="38">
        <f>[1]Hoja4!G61</f>
        <v>0</v>
      </c>
      <c r="E69" s="38">
        <f>[1]Hoja4!H61</f>
        <v>5506921</v>
      </c>
      <c r="F69" s="38">
        <f>[1]Hoja4!I61</f>
        <v>3303460</v>
      </c>
      <c r="G69" s="38">
        <f>[1]Hoja4!J61</f>
        <v>3303460</v>
      </c>
      <c r="H69" s="38">
        <f t="shared" si="1"/>
        <v>2203461</v>
      </c>
      <c r="J69" s="9"/>
    </row>
    <row r="70" spans="2:10" x14ac:dyDescent="0.2">
      <c r="B70" s="10" t="s">
        <v>72</v>
      </c>
      <c r="C70" s="38">
        <f>[1]Hoja4!F62</f>
        <v>6343545</v>
      </c>
      <c r="D70" s="38">
        <f>[1]Hoja4!G62</f>
        <v>0</v>
      </c>
      <c r="E70" s="38">
        <f>[1]Hoja4!H62</f>
        <v>6343545</v>
      </c>
      <c r="F70" s="38">
        <f>[1]Hoja4!I62</f>
        <v>2990943.0000000005</v>
      </c>
      <c r="G70" s="38">
        <f>[1]Hoja4!J62</f>
        <v>2990943.0000000005</v>
      </c>
      <c r="H70" s="38">
        <f t="shared" si="1"/>
        <v>3352601.9999999995</v>
      </c>
      <c r="J70" s="9"/>
    </row>
    <row r="71" spans="2:10" x14ac:dyDescent="0.2">
      <c r="B71" s="10" t="s">
        <v>73</v>
      </c>
      <c r="C71" s="38">
        <f>[1]Hoja4!F63</f>
        <v>112014242</v>
      </c>
      <c r="D71" s="38">
        <f>[1]Hoja4!G63</f>
        <v>0</v>
      </c>
      <c r="E71" s="38">
        <f>[1]Hoja4!H63</f>
        <v>112014242</v>
      </c>
      <c r="F71" s="38">
        <f>[1]Hoja4!I63</f>
        <v>47179846.729999997</v>
      </c>
      <c r="G71" s="38">
        <f>[1]Hoja4!J63</f>
        <v>44009211.5</v>
      </c>
      <c r="H71" s="38">
        <f t="shared" si="1"/>
        <v>64834395.270000003</v>
      </c>
      <c r="J71" s="9"/>
    </row>
    <row r="72" spans="2:10" x14ac:dyDescent="0.2">
      <c r="B72" s="10" t="s">
        <v>74</v>
      </c>
      <c r="C72" s="38">
        <f>[1]Hoja4!F64</f>
        <v>43378064</v>
      </c>
      <c r="D72" s="38">
        <f>[1]Hoja4!G64</f>
        <v>0</v>
      </c>
      <c r="E72" s="38">
        <f>[1]Hoja4!H64</f>
        <v>43378064</v>
      </c>
      <c r="F72" s="38">
        <f>[1]Hoja4!I64</f>
        <v>19307234.509999998</v>
      </c>
      <c r="G72" s="38">
        <f>[1]Hoja4!J64</f>
        <v>17193219.120000001</v>
      </c>
      <c r="H72" s="38">
        <f t="shared" si="1"/>
        <v>24070829.490000002</v>
      </c>
      <c r="J72" s="9"/>
    </row>
    <row r="73" spans="2:10" x14ac:dyDescent="0.2">
      <c r="B73" s="10" t="s">
        <v>75</v>
      </c>
      <c r="C73" s="38">
        <f>[1]Hoja4!F65</f>
        <v>62366367</v>
      </c>
      <c r="D73" s="38">
        <f>[1]Hoja4!G65</f>
        <v>0</v>
      </c>
      <c r="E73" s="38">
        <f>[1]Hoja4!H65</f>
        <v>62366367</v>
      </c>
      <c r="F73" s="38">
        <f>[1]Hoja4!I65</f>
        <v>23758855.98</v>
      </c>
      <c r="G73" s="38">
        <f>[1]Hoja4!J65</f>
        <v>21940319.009999998</v>
      </c>
      <c r="H73" s="38">
        <f t="shared" si="1"/>
        <v>38607511.019999996</v>
      </c>
      <c r="J73" s="9"/>
    </row>
    <row r="74" spans="2:10" x14ac:dyDescent="0.2">
      <c r="B74" s="10" t="s">
        <v>76</v>
      </c>
      <c r="C74" s="38">
        <f>[1]Hoja4!F66</f>
        <v>30544690</v>
      </c>
      <c r="D74" s="38">
        <f>[1]Hoja4!G66</f>
        <v>0</v>
      </c>
      <c r="E74" s="38">
        <f>[1]Hoja4!H66</f>
        <v>30544690</v>
      </c>
      <c r="F74" s="38">
        <f>[1]Hoja4!I66</f>
        <v>21755391.75</v>
      </c>
      <c r="G74" s="38">
        <f>[1]Hoja4!J66</f>
        <v>21368281.359999999</v>
      </c>
      <c r="H74" s="38">
        <f t="shared" si="1"/>
        <v>8789298.25</v>
      </c>
      <c r="J74" s="9"/>
    </row>
    <row r="75" spans="2:10" x14ac:dyDescent="0.2">
      <c r="B75" s="10" t="s">
        <v>77</v>
      </c>
      <c r="C75" s="38">
        <f>[1]Hoja4!F67</f>
        <v>73972601</v>
      </c>
      <c r="D75" s="38">
        <f>[1]Hoja4!G67</f>
        <v>0</v>
      </c>
      <c r="E75" s="38">
        <f>[1]Hoja4!H67</f>
        <v>73972601</v>
      </c>
      <c r="F75" s="38">
        <f>[1]Hoja4!I67</f>
        <v>36299769.43</v>
      </c>
      <c r="G75" s="38">
        <f>[1]Hoja4!J67</f>
        <v>35076623.840000004</v>
      </c>
      <c r="H75" s="38">
        <f t="shared" si="1"/>
        <v>37672831.57</v>
      </c>
      <c r="J75" s="9"/>
    </row>
    <row r="76" spans="2:10" x14ac:dyDescent="0.2">
      <c r="B76" s="10" t="s">
        <v>78</v>
      </c>
      <c r="C76" s="38">
        <f>[1]Hoja4!F68</f>
        <v>37668278</v>
      </c>
      <c r="D76" s="38">
        <f>[1]Hoja4!G68</f>
        <v>0</v>
      </c>
      <c r="E76" s="38">
        <f>[1]Hoja4!H68</f>
        <v>37668278</v>
      </c>
      <c r="F76" s="38">
        <f>[1]Hoja4!I68</f>
        <v>18420709.09</v>
      </c>
      <c r="G76" s="38">
        <f>[1]Hoja4!J68</f>
        <v>17555497.77</v>
      </c>
      <c r="H76" s="38">
        <f t="shared" si="1"/>
        <v>19247568.91</v>
      </c>
      <c r="J76" s="9"/>
    </row>
    <row r="77" spans="2:10" x14ac:dyDescent="0.2">
      <c r="B77" s="10" t="s">
        <v>79</v>
      </c>
      <c r="C77" s="38">
        <f>[1]Hoja4!F69</f>
        <v>64839558</v>
      </c>
      <c r="D77" s="38">
        <f>[1]Hoja4!G69</f>
        <v>0</v>
      </c>
      <c r="E77" s="38">
        <f>[1]Hoja4!H69</f>
        <v>64839558</v>
      </c>
      <c r="F77" s="38">
        <f>[1]Hoja4!I69</f>
        <v>19465075.490000006</v>
      </c>
      <c r="G77" s="38">
        <f>[1]Hoja4!J69</f>
        <v>18804527.54999999</v>
      </c>
      <c r="H77" s="38">
        <f t="shared" ref="H77:H91" si="2">E77-F77</f>
        <v>45374482.50999999</v>
      </c>
      <c r="J77" s="9"/>
    </row>
    <row r="78" spans="2:10" x14ac:dyDescent="0.2">
      <c r="B78" s="10" t="s">
        <v>80</v>
      </c>
      <c r="C78" s="38">
        <f>[1]Hoja4!F70</f>
        <v>13818428</v>
      </c>
      <c r="D78" s="38">
        <f>[1]Hoja4!G70</f>
        <v>44607564</v>
      </c>
      <c r="E78" s="38">
        <f>[1]Hoja4!H70</f>
        <v>58425992</v>
      </c>
      <c r="F78" s="38">
        <f>[1]Hoja4!I70</f>
        <v>33528040.920000002</v>
      </c>
      <c r="G78" s="38">
        <f>[1]Hoja4!J70</f>
        <v>33185233.970000003</v>
      </c>
      <c r="H78" s="38">
        <f t="shared" si="2"/>
        <v>24897951.079999998</v>
      </c>
      <c r="J78" s="9"/>
    </row>
    <row r="79" spans="2:10" x14ac:dyDescent="0.2">
      <c r="B79" s="10" t="s">
        <v>81</v>
      </c>
      <c r="C79" s="38">
        <f>[1]Hoja4!F71</f>
        <v>10016748</v>
      </c>
      <c r="D79" s="38">
        <f>[1]Hoja4!G71</f>
        <v>0</v>
      </c>
      <c r="E79" s="38">
        <f>[1]Hoja4!H71</f>
        <v>10016748</v>
      </c>
      <c r="F79" s="38">
        <f>[1]Hoja4!I71</f>
        <v>4278242.6999999993</v>
      </c>
      <c r="G79" s="38">
        <f>[1]Hoja4!J71</f>
        <v>4195513.25</v>
      </c>
      <c r="H79" s="38">
        <f t="shared" si="2"/>
        <v>5738505.3000000007</v>
      </c>
      <c r="J79" s="9"/>
    </row>
    <row r="80" spans="2:10" x14ac:dyDescent="0.2">
      <c r="B80" s="10" t="s">
        <v>82</v>
      </c>
      <c r="C80" s="38">
        <f>[1]Hoja4!F72</f>
        <v>11891153</v>
      </c>
      <c r="D80" s="38">
        <f>[1]Hoja4!G72</f>
        <v>0</v>
      </c>
      <c r="E80" s="38">
        <f>[1]Hoja4!H72</f>
        <v>11891153</v>
      </c>
      <c r="F80" s="38">
        <f>[1]Hoja4!I72</f>
        <v>5497541.3500000006</v>
      </c>
      <c r="G80" s="38">
        <f>[1]Hoja4!J72</f>
        <v>5096608.8500000006</v>
      </c>
      <c r="H80" s="38">
        <f t="shared" si="2"/>
        <v>6393611.6499999994</v>
      </c>
      <c r="J80" s="9"/>
    </row>
    <row r="81" spans="2:10" x14ac:dyDescent="0.2">
      <c r="B81" s="10" t="s">
        <v>83</v>
      </c>
      <c r="C81" s="38">
        <f>[1]Hoja4!F73</f>
        <v>1492422526</v>
      </c>
      <c r="D81" s="38">
        <f>[1]Hoja4!G73</f>
        <v>0</v>
      </c>
      <c r="E81" s="38">
        <f>[1]Hoja4!H73</f>
        <v>1492422526</v>
      </c>
      <c r="F81" s="38">
        <f>[1]Hoja4!I73</f>
        <v>663834460.65000033</v>
      </c>
      <c r="G81" s="38">
        <f>[1]Hoja4!J73</f>
        <v>663753817.5399996</v>
      </c>
      <c r="H81" s="38">
        <f t="shared" si="2"/>
        <v>828588065.34999967</v>
      </c>
      <c r="J81" s="9"/>
    </row>
    <row r="82" spans="2:10" x14ac:dyDescent="0.2">
      <c r="B82" s="10" t="s">
        <v>84</v>
      </c>
      <c r="C82" s="38">
        <f>[1]Hoja4!F74</f>
        <v>5053683</v>
      </c>
      <c r="D82" s="38">
        <f>[1]Hoja4!G74</f>
        <v>0</v>
      </c>
      <c r="E82" s="38">
        <f>[1]Hoja4!H74</f>
        <v>5053683</v>
      </c>
      <c r="F82" s="38">
        <f>[1]Hoja4!I74</f>
        <v>2556486</v>
      </c>
      <c r="G82" s="38">
        <f>[1]Hoja4!J74</f>
        <v>2556486</v>
      </c>
      <c r="H82" s="38">
        <f t="shared" si="2"/>
        <v>2497197</v>
      </c>
      <c r="J82" s="9"/>
    </row>
    <row r="83" spans="2:10" x14ac:dyDescent="0.2">
      <c r="B83" s="10" t="s">
        <v>85</v>
      </c>
      <c r="C83" s="38">
        <f>[1]Hoja4!F75</f>
        <v>21713384</v>
      </c>
      <c r="D83" s="38">
        <f>[1]Hoja4!G75</f>
        <v>0</v>
      </c>
      <c r="E83" s="38">
        <f>[1]Hoja4!H75</f>
        <v>21713384</v>
      </c>
      <c r="F83" s="38">
        <f>[1]Hoja4!I75</f>
        <v>10895199</v>
      </c>
      <c r="G83" s="38">
        <f>[1]Hoja4!J75</f>
        <v>10895199</v>
      </c>
      <c r="H83" s="38">
        <f t="shared" si="2"/>
        <v>10818185</v>
      </c>
      <c r="J83" s="9"/>
    </row>
    <row r="84" spans="2:10" x14ac:dyDescent="0.2">
      <c r="B84" s="10" t="s">
        <v>86</v>
      </c>
      <c r="C84" s="38">
        <f>[1]Hoja4!F76</f>
        <v>3215274</v>
      </c>
      <c r="D84" s="38">
        <f>[1]Hoja4!G76</f>
        <v>0</v>
      </c>
      <c r="E84" s="38">
        <f>[1]Hoja4!H76</f>
        <v>3215274</v>
      </c>
      <c r="F84" s="38">
        <f>[1]Hoja4!I76</f>
        <v>648834.14999999991</v>
      </c>
      <c r="G84" s="38">
        <f>[1]Hoja4!J76</f>
        <v>607777.02999999991</v>
      </c>
      <c r="H84" s="38">
        <f t="shared" si="2"/>
        <v>2566439.85</v>
      </c>
      <c r="J84" s="9"/>
    </row>
    <row r="85" spans="2:10" x14ac:dyDescent="0.2">
      <c r="B85" s="10" t="s">
        <v>87</v>
      </c>
      <c r="C85" s="38">
        <f>[1]Hoja4!F77</f>
        <v>172886650</v>
      </c>
      <c r="D85" s="38">
        <f>[1]Hoja4!G77</f>
        <v>0</v>
      </c>
      <c r="E85" s="38">
        <f>[1]Hoja4!H77</f>
        <v>172886650</v>
      </c>
      <c r="F85" s="38">
        <f>[1]Hoja4!I77</f>
        <v>89071607.670000166</v>
      </c>
      <c r="G85" s="38">
        <f>[1]Hoja4!J77</f>
        <v>85476384.360000044</v>
      </c>
      <c r="H85" s="38">
        <f t="shared" si="2"/>
        <v>83815042.329999834</v>
      </c>
      <c r="J85" s="9"/>
    </row>
    <row r="86" spans="2:10" x14ac:dyDescent="0.2">
      <c r="B86" s="10" t="s">
        <v>88</v>
      </c>
      <c r="C86" s="38">
        <f>[1]Hoja4!F78</f>
        <v>96419993</v>
      </c>
      <c r="D86" s="38">
        <f>[1]Hoja4!G78</f>
        <v>311446906.75</v>
      </c>
      <c r="E86" s="38">
        <f>[1]Hoja4!H78</f>
        <v>407866899.75</v>
      </c>
      <c r="F86" s="38">
        <f>[1]Hoja4!I78</f>
        <v>39146005.319999993</v>
      </c>
      <c r="G86" s="38">
        <f>[1]Hoja4!J78</f>
        <v>37553016.649999954</v>
      </c>
      <c r="H86" s="38">
        <f t="shared" si="2"/>
        <v>368720894.43000001</v>
      </c>
      <c r="J86" s="9"/>
    </row>
    <row r="87" spans="2:10" x14ac:dyDescent="0.2">
      <c r="B87" s="10" t="s">
        <v>89</v>
      </c>
      <c r="C87" s="38">
        <f>[1]Hoja4!F79</f>
        <v>84261034</v>
      </c>
      <c r="D87" s="38">
        <f>[1]Hoja4!G79</f>
        <v>0</v>
      </c>
      <c r="E87" s="38">
        <f>[1]Hoja4!H79</f>
        <v>84261034</v>
      </c>
      <c r="F87" s="38">
        <f>[1]Hoja4!I79</f>
        <v>42612776.539999992</v>
      </c>
      <c r="G87" s="38">
        <f>[1]Hoja4!J79</f>
        <v>41299611.089999981</v>
      </c>
      <c r="H87" s="38">
        <f t="shared" si="2"/>
        <v>41648257.460000008</v>
      </c>
      <c r="J87" s="9"/>
    </row>
    <row r="88" spans="2:10" x14ac:dyDescent="0.2">
      <c r="B88" s="10" t="s">
        <v>90</v>
      </c>
      <c r="C88" s="38">
        <f>[1]Hoja4!F80</f>
        <v>20002772</v>
      </c>
      <c r="D88" s="38">
        <f>[1]Hoja4!G80</f>
        <v>0</v>
      </c>
      <c r="E88" s="38">
        <f>[1]Hoja4!H80</f>
        <v>20002772</v>
      </c>
      <c r="F88" s="38">
        <f>[1]Hoja4!I80</f>
        <v>10049914.690000003</v>
      </c>
      <c r="G88" s="38">
        <f>[1]Hoja4!J80</f>
        <v>9782850.7599999979</v>
      </c>
      <c r="H88" s="38">
        <f t="shared" si="2"/>
        <v>9952857.3099999968</v>
      </c>
      <c r="J88" s="9"/>
    </row>
    <row r="89" spans="2:10" x14ac:dyDescent="0.2">
      <c r="B89" s="10" t="s">
        <v>91</v>
      </c>
      <c r="C89" s="38">
        <f>[1]Hoja4!F81</f>
        <v>453581553</v>
      </c>
      <c r="D89" s="38">
        <f>[1]Hoja4!G81</f>
        <v>0</v>
      </c>
      <c r="E89" s="38">
        <f>[1]Hoja4!H81</f>
        <v>453581553</v>
      </c>
      <c r="F89" s="38">
        <f>[1]Hoja4!I81</f>
        <v>199545510.91000003</v>
      </c>
      <c r="G89" s="38">
        <f>[1]Hoja4!J81</f>
        <v>198722310.24000001</v>
      </c>
      <c r="H89" s="38">
        <f t="shared" si="2"/>
        <v>254036042.08999997</v>
      </c>
      <c r="J89" s="9"/>
    </row>
    <row r="90" spans="2:10" x14ac:dyDescent="0.2">
      <c r="B90" s="10" t="s">
        <v>92</v>
      </c>
      <c r="C90" s="38">
        <f>[1]Hoja4!F82</f>
        <v>35927662</v>
      </c>
      <c r="D90" s="38">
        <f>[1]Hoja4!G82</f>
        <v>0</v>
      </c>
      <c r="E90" s="38">
        <f>[1]Hoja4!H82</f>
        <v>35927662</v>
      </c>
      <c r="F90" s="38">
        <f>[1]Hoja4!I82</f>
        <v>16148569.149999997</v>
      </c>
      <c r="G90" s="38">
        <f>[1]Hoja4!J82</f>
        <v>14236162.619999999</v>
      </c>
      <c r="H90" s="38">
        <f t="shared" si="2"/>
        <v>19779092.850000001</v>
      </c>
      <c r="J90" s="9"/>
    </row>
    <row r="91" spans="2:10" x14ac:dyDescent="0.2">
      <c r="B91" s="10" t="s">
        <v>93</v>
      </c>
      <c r="C91" s="38">
        <f>[1]Hoja4!F83</f>
        <v>6500000</v>
      </c>
      <c r="D91" s="38">
        <f>[1]Hoja4!G83</f>
        <v>0</v>
      </c>
      <c r="E91" s="38">
        <f>[1]Hoja4!H83</f>
        <v>6500000</v>
      </c>
      <c r="F91" s="38">
        <f>[1]Hoja4!I83</f>
        <v>3249944</v>
      </c>
      <c r="G91" s="38">
        <f>[1]Hoja4!J83</f>
        <v>3249944</v>
      </c>
      <c r="H91" s="38">
        <f t="shared" si="2"/>
        <v>3250056</v>
      </c>
      <c r="J91" s="9"/>
    </row>
    <row r="92" spans="2:10" x14ac:dyDescent="0.2">
      <c r="B92" s="10" t="s">
        <v>94</v>
      </c>
      <c r="C92" s="38">
        <f>[1]Hoja4!F84</f>
        <v>1499665996</v>
      </c>
      <c r="D92" s="38">
        <f>[1]Hoja4!G84</f>
        <v>0</v>
      </c>
      <c r="E92" s="38">
        <f>[1]Hoja4!H84</f>
        <v>1499665996</v>
      </c>
      <c r="F92" s="38">
        <f>[1]Hoja4!I84</f>
        <v>686470922</v>
      </c>
      <c r="G92" s="38">
        <f>[1]Hoja4!J84</f>
        <v>686470922</v>
      </c>
      <c r="H92" s="38">
        <f>E92-F92</f>
        <v>813195074</v>
      </c>
      <c r="J92" s="9"/>
    </row>
    <row r="93" spans="2:10" x14ac:dyDescent="0.2">
      <c r="B93" s="11" t="s">
        <v>95</v>
      </c>
      <c r="C93" s="37">
        <f t="shared" ref="C93:H93" si="3">SUM(C94:C119)</f>
        <v>46637496299</v>
      </c>
      <c r="D93" s="37">
        <f t="shared" si="3"/>
        <v>1693690073.8700004</v>
      </c>
      <c r="E93" s="37">
        <f t="shared" si="3"/>
        <v>48331186372.869995</v>
      </c>
      <c r="F93" s="37">
        <f t="shared" si="3"/>
        <v>22187776717.070057</v>
      </c>
      <c r="G93" s="37">
        <f t="shared" si="3"/>
        <v>22140999106.960064</v>
      </c>
      <c r="H93" s="37">
        <f t="shared" si="3"/>
        <v>26143409655.799946</v>
      </c>
      <c r="I93" s="12"/>
      <c r="J93" s="9"/>
    </row>
    <row r="94" spans="2:10" x14ac:dyDescent="0.2">
      <c r="B94" s="13" t="s">
        <v>18</v>
      </c>
      <c r="C94" s="38">
        <f>[1]Hoja4!F85</f>
        <v>0</v>
      </c>
      <c r="D94" s="38">
        <f>[1]Hoja4!G85</f>
        <v>1371622</v>
      </c>
      <c r="E94" s="38">
        <f>[1]Hoja4!H85</f>
        <v>1371622</v>
      </c>
      <c r="F94" s="38">
        <f>[1]Hoja4!I85</f>
        <v>0</v>
      </c>
      <c r="G94" s="38">
        <f>[1]Hoja4!J85</f>
        <v>0</v>
      </c>
      <c r="H94" s="38">
        <f t="shared" ref="H94:H119" si="4">E94-F94</f>
        <v>1371622</v>
      </c>
      <c r="I94" s="12"/>
      <c r="J94" s="9"/>
    </row>
    <row r="95" spans="2:10" x14ac:dyDescent="0.2">
      <c r="B95" s="13" t="s">
        <v>20</v>
      </c>
      <c r="C95" s="38">
        <f>[1]Hoja4!F86</f>
        <v>950771375</v>
      </c>
      <c r="D95" s="38">
        <f>[1]Hoja4!G86</f>
        <v>54109645.690000005</v>
      </c>
      <c r="E95" s="38">
        <f>[1]Hoja4!H86</f>
        <v>1004881020.6900001</v>
      </c>
      <c r="F95" s="38">
        <f>[1]Hoja4!I86</f>
        <v>20971944.949999996</v>
      </c>
      <c r="G95" s="38">
        <f>[1]Hoja4!J86</f>
        <v>20971944.949999996</v>
      </c>
      <c r="H95" s="38">
        <f t="shared" si="4"/>
        <v>983909075.74000001</v>
      </c>
      <c r="J95" s="9"/>
    </row>
    <row r="96" spans="2:10" x14ac:dyDescent="0.2">
      <c r="B96" s="13" t="s">
        <v>24</v>
      </c>
      <c r="C96" s="38">
        <f>[1]Hoja4!F87</f>
        <v>22081505908</v>
      </c>
      <c r="D96" s="38">
        <f>[1]Hoja4!G87</f>
        <v>1365996942.6300001</v>
      </c>
      <c r="E96" s="38">
        <f>[1]Hoja4!H87</f>
        <v>23447502850.630001</v>
      </c>
      <c r="F96" s="38">
        <f>[1]Hoja4!I87</f>
        <v>10533827632.420059</v>
      </c>
      <c r="G96" s="38">
        <f>[1]Hoja4!J87</f>
        <v>10487050022.310062</v>
      </c>
      <c r="H96" s="38">
        <f t="shared" si="4"/>
        <v>12913675218.209942</v>
      </c>
      <c r="J96" s="9"/>
    </row>
    <row r="97" spans="2:10" x14ac:dyDescent="0.2">
      <c r="B97" s="13" t="s">
        <v>27</v>
      </c>
      <c r="C97" s="38">
        <f>[1]Hoja4!F88</f>
        <v>7797160540</v>
      </c>
      <c r="D97" s="38">
        <f>[1]Hoja4!G88</f>
        <v>16054061.9</v>
      </c>
      <c r="E97" s="38">
        <f>[1]Hoja4!H88</f>
        <v>7813214601.8999996</v>
      </c>
      <c r="F97" s="38">
        <f>[1]Hoja4!I88</f>
        <v>3825114176.4500008</v>
      </c>
      <c r="G97" s="38">
        <f>[1]Hoja4!J88</f>
        <v>3825114176.4500008</v>
      </c>
      <c r="H97" s="38">
        <f t="shared" si="4"/>
        <v>3988100425.4499989</v>
      </c>
      <c r="J97" s="9"/>
    </row>
    <row r="98" spans="2:10" x14ac:dyDescent="0.2">
      <c r="B98" s="13" t="s">
        <v>31</v>
      </c>
      <c r="C98" s="38">
        <f>[1]Hoja4!F89</f>
        <v>0</v>
      </c>
      <c r="D98" s="38">
        <f>[1]Hoja4!G89</f>
        <v>90235597.25</v>
      </c>
      <c r="E98" s="38">
        <f>[1]Hoja4!H89</f>
        <v>90235597.25</v>
      </c>
      <c r="F98" s="38">
        <f>[1]Hoja4!I89</f>
        <v>90235597.170000002</v>
      </c>
      <c r="G98" s="38">
        <f>[1]Hoja4!J89</f>
        <v>90235597.170000002</v>
      </c>
      <c r="H98" s="38">
        <f t="shared" si="4"/>
        <v>7.9999998211860657E-2</v>
      </c>
      <c r="J98" s="9"/>
    </row>
    <row r="99" spans="2:10" x14ac:dyDescent="0.2">
      <c r="B99" s="13" t="s">
        <v>32</v>
      </c>
      <c r="C99" s="38">
        <f>[1]Hoja4!F90</f>
        <v>7877028759</v>
      </c>
      <c r="D99" s="38">
        <f>[1]Hoja4!G90</f>
        <v>158514</v>
      </c>
      <c r="E99" s="38">
        <f>[1]Hoja4!H90</f>
        <v>7877187273</v>
      </c>
      <c r="F99" s="38">
        <f>[1]Hoja4!I90</f>
        <v>3574435102</v>
      </c>
      <c r="G99" s="38">
        <f>[1]Hoja4!J90</f>
        <v>3574435102</v>
      </c>
      <c r="H99" s="38">
        <f t="shared" si="4"/>
        <v>4302752171</v>
      </c>
      <c r="J99" s="9"/>
    </row>
    <row r="100" spans="2:10" x14ac:dyDescent="0.2">
      <c r="B100" s="13" t="s">
        <v>34</v>
      </c>
      <c r="C100" s="38">
        <f>[1]Hoja4!F91</f>
        <v>2752309742</v>
      </c>
      <c r="D100" s="38">
        <f>[1]Hoja4!G91</f>
        <v>57626487</v>
      </c>
      <c r="E100" s="38">
        <f>[1]Hoja4!H91</f>
        <v>2809936229</v>
      </c>
      <c r="F100" s="38">
        <f>[1]Hoja4!I91</f>
        <v>1404968115.8999999</v>
      </c>
      <c r="G100" s="38">
        <f>[1]Hoja4!J91</f>
        <v>1404968115.8999999</v>
      </c>
      <c r="H100" s="38">
        <f t="shared" si="4"/>
        <v>1404968113.1000001</v>
      </c>
      <c r="J100" s="9"/>
    </row>
    <row r="101" spans="2:10" x14ac:dyDescent="0.2">
      <c r="B101" s="13" t="s">
        <v>36</v>
      </c>
      <c r="C101" s="38">
        <f>[1]Hoja4!F92</f>
        <v>233023330</v>
      </c>
      <c r="D101" s="38">
        <f>[1]Hoja4!G92</f>
        <v>23303396.449999999</v>
      </c>
      <c r="E101" s="38">
        <f>[1]Hoja4!H92</f>
        <v>256326726.44999999</v>
      </c>
      <c r="F101" s="38">
        <f>[1]Hoja4!I92</f>
        <v>0</v>
      </c>
      <c r="G101" s="38">
        <f>[1]Hoja4!J92</f>
        <v>0</v>
      </c>
      <c r="H101" s="38">
        <f t="shared" si="4"/>
        <v>256326726.44999999</v>
      </c>
      <c r="J101" s="9"/>
    </row>
    <row r="102" spans="2:10" x14ac:dyDescent="0.2">
      <c r="B102" s="13" t="s">
        <v>41</v>
      </c>
      <c r="C102" s="38">
        <f>[1]Hoja4!F93</f>
        <v>2241739081</v>
      </c>
      <c r="D102" s="38">
        <f>[1]Hoja4!G93</f>
        <v>26543976.600000001</v>
      </c>
      <c r="E102" s="38">
        <f>[1]Hoja4!H93</f>
        <v>2268283057.5999999</v>
      </c>
      <c r="F102" s="38">
        <f>[1]Hoja4!I93</f>
        <v>1431228976.5999999</v>
      </c>
      <c r="G102" s="38">
        <f>[1]Hoja4!J93</f>
        <v>1431228976.5999999</v>
      </c>
      <c r="H102" s="38">
        <f t="shared" si="4"/>
        <v>837054081</v>
      </c>
      <c r="J102" s="9"/>
    </row>
    <row r="103" spans="2:10" x14ac:dyDescent="0.2">
      <c r="B103" s="13" t="s">
        <v>42</v>
      </c>
      <c r="C103" s="38">
        <f>[1]Hoja4!F94</f>
        <v>714912861</v>
      </c>
      <c r="D103" s="38">
        <f>[1]Hoja4!G94</f>
        <v>0</v>
      </c>
      <c r="E103" s="38">
        <f>[1]Hoja4!H94</f>
        <v>714912861</v>
      </c>
      <c r="F103" s="38">
        <f>[1]Hoja4!I94</f>
        <v>358669044</v>
      </c>
      <c r="G103" s="38">
        <f>[1]Hoja4!J94</f>
        <v>358669044</v>
      </c>
      <c r="H103" s="38">
        <f t="shared" si="4"/>
        <v>356243817</v>
      </c>
      <c r="J103" s="9"/>
    </row>
    <row r="104" spans="2:10" x14ac:dyDescent="0.2">
      <c r="B104" s="13" t="s">
        <v>50</v>
      </c>
      <c r="C104" s="38">
        <f>[1]Hoja4!F95</f>
        <v>0</v>
      </c>
      <c r="D104" s="38">
        <f>[1]Hoja4!G95</f>
        <v>1516800</v>
      </c>
      <c r="E104" s="38">
        <f>[1]Hoja4!H95</f>
        <v>1516800</v>
      </c>
      <c r="F104" s="38">
        <f>[1]Hoja4!I95</f>
        <v>1516800</v>
      </c>
      <c r="G104" s="38">
        <f>[1]Hoja4!J95</f>
        <v>1516800</v>
      </c>
      <c r="H104" s="38">
        <f t="shared" si="4"/>
        <v>0</v>
      </c>
      <c r="J104" s="9"/>
    </row>
    <row r="105" spans="2:10" x14ac:dyDescent="0.2">
      <c r="B105" s="13" t="s">
        <v>52</v>
      </c>
      <c r="C105" s="38">
        <f>[1]Hoja4!F96</f>
        <v>711790687</v>
      </c>
      <c r="D105" s="38">
        <f>[1]Hoja4!G96</f>
        <v>0</v>
      </c>
      <c r="E105" s="38">
        <f>[1]Hoja4!H96</f>
        <v>711790687</v>
      </c>
      <c r="F105" s="38">
        <f>[1]Hoja4!I96</f>
        <v>311509538</v>
      </c>
      <c r="G105" s="38">
        <f>[1]Hoja4!J96</f>
        <v>311509538</v>
      </c>
      <c r="H105" s="38">
        <f t="shared" si="4"/>
        <v>400281149</v>
      </c>
      <c r="J105" s="9"/>
    </row>
    <row r="106" spans="2:10" x14ac:dyDescent="0.2">
      <c r="B106" s="13" t="s">
        <v>53</v>
      </c>
      <c r="C106" s="38">
        <f>[1]Hoja4!F97</f>
        <v>237470097</v>
      </c>
      <c r="D106" s="38">
        <f>[1]Hoja4!G97</f>
        <v>0</v>
      </c>
      <c r="E106" s="38">
        <f>[1]Hoja4!H97</f>
        <v>237470097</v>
      </c>
      <c r="F106" s="38">
        <f>[1]Hoja4!I97</f>
        <v>113663262</v>
      </c>
      <c r="G106" s="38">
        <f>[1]Hoja4!J97</f>
        <v>113663262</v>
      </c>
      <c r="H106" s="38">
        <f t="shared" si="4"/>
        <v>123806835</v>
      </c>
      <c r="J106" s="9"/>
    </row>
    <row r="107" spans="2:10" x14ac:dyDescent="0.2">
      <c r="B107" s="13" t="s">
        <v>54</v>
      </c>
      <c r="C107" s="38">
        <f>[1]Hoja4!F98</f>
        <v>32052636</v>
      </c>
      <c r="D107" s="38">
        <f>[1]Hoja4!G98</f>
        <v>0</v>
      </c>
      <c r="E107" s="38">
        <f>[1]Hoja4!H98</f>
        <v>32052636</v>
      </c>
      <c r="F107" s="38">
        <f>[1]Hoja4!I98</f>
        <v>18245622</v>
      </c>
      <c r="G107" s="38">
        <f>[1]Hoja4!J98</f>
        <v>18245622</v>
      </c>
      <c r="H107" s="38">
        <f t="shared" si="4"/>
        <v>13807014</v>
      </c>
      <c r="J107" s="9"/>
    </row>
    <row r="108" spans="2:10" x14ac:dyDescent="0.2">
      <c r="B108" s="13" t="s">
        <v>55</v>
      </c>
      <c r="C108" s="38">
        <f>[1]Hoja4!F99</f>
        <v>524720948</v>
      </c>
      <c r="D108" s="38">
        <f>[1]Hoja4!G99</f>
        <v>0</v>
      </c>
      <c r="E108" s="38">
        <f>[1]Hoja4!H99</f>
        <v>524720948</v>
      </c>
      <c r="F108" s="38">
        <f>[1]Hoja4!I99</f>
        <v>249924120</v>
      </c>
      <c r="G108" s="38">
        <f>[1]Hoja4!J99</f>
        <v>249924120</v>
      </c>
      <c r="H108" s="38">
        <f t="shared" si="4"/>
        <v>274796828</v>
      </c>
      <c r="J108" s="9"/>
    </row>
    <row r="109" spans="2:10" x14ac:dyDescent="0.2">
      <c r="B109" s="13" t="s">
        <v>56</v>
      </c>
      <c r="C109" s="38">
        <f>[1]Hoja4!F100</f>
        <v>138476393</v>
      </c>
      <c r="D109" s="38">
        <f>[1]Hoja4!G100</f>
        <v>0</v>
      </c>
      <c r="E109" s="38">
        <f>[1]Hoja4!H100</f>
        <v>138476393</v>
      </c>
      <c r="F109" s="38">
        <f>[1]Hoja4!I100</f>
        <v>66582552.00999999</v>
      </c>
      <c r="G109" s="38">
        <f>[1]Hoja4!J100</f>
        <v>66582552.00999999</v>
      </c>
      <c r="H109" s="38">
        <f t="shared" si="4"/>
        <v>71893840.99000001</v>
      </c>
      <c r="J109" s="9"/>
    </row>
    <row r="110" spans="2:10" x14ac:dyDescent="0.2">
      <c r="B110" s="13" t="s">
        <v>57</v>
      </c>
      <c r="C110" s="38">
        <f>[1]Hoja4!F101</f>
        <v>46221424</v>
      </c>
      <c r="D110" s="38">
        <f>[1]Hoja4!G101</f>
        <v>45135</v>
      </c>
      <c r="E110" s="38">
        <f>[1]Hoja4!H101</f>
        <v>46266559</v>
      </c>
      <c r="F110" s="38">
        <f>[1]Hoja4!I101</f>
        <v>26067135</v>
      </c>
      <c r="G110" s="38">
        <f>[1]Hoja4!J101</f>
        <v>26067135</v>
      </c>
      <c r="H110" s="38">
        <f t="shared" si="4"/>
        <v>20199424</v>
      </c>
      <c r="J110" s="9"/>
    </row>
    <row r="111" spans="2:10" x14ac:dyDescent="0.2">
      <c r="B111" s="13" t="s">
        <v>59</v>
      </c>
      <c r="C111" s="38">
        <f>[1]Hoja4!F102</f>
        <v>23110712</v>
      </c>
      <c r="D111" s="38">
        <f>[1]Hoja4!G102</f>
        <v>10176379</v>
      </c>
      <c r="E111" s="38">
        <f>[1]Hoja4!H102</f>
        <v>33287091</v>
      </c>
      <c r="F111" s="38">
        <f>[1]Hoja4!I102</f>
        <v>23333379</v>
      </c>
      <c r="G111" s="38">
        <f>[1]Hoja4!J102</f>
        <v>23333379</v>
      </c>
      <c r="H111" s="38">
        <f t="shared" si="4"/>
        <v>9953712</v>
      </c>
      <c r="J111" s="9"/>
    </row>
    <row r="112" spans="2:10" x14ac:dyDescent="0.2">
      <c r="B112" s="13" t="s">
        <v>69</v>
      </c>
      <c r="C112" s="38">
        <f>[1]Hoja4!F103</f>
        <v>258297657</v>
      </c>
      <c r="D112" s="38">
        <f>[1]Hoja4!G103</f>
        <v>0</v>
      </c>
      <c r="E112" s="38">
        <f>[1]Hoja4!H103</f>
        <v>258297657</v>
      </c>
      <c r="F112" s="38">
        <f>[1]Hoja4!I103</f>
        <v>91046707.689999998</v>
      </c>
      <c r="G112" s="38">
        <f>[1]Hoja4!J103</f>
        <v>91046707.689999998</v>
      </c>
      <c r="H112" s="38">
        <f t="shared" si="4"/>
        <v>167250949.31</v>
      </c>
      <c r="J112" s="9"/>
    </row>
    <row r="113" spans="2:10" x14ac:dyDescent="0.2">
      <c r="B113" s="13" t="s">
        <v>71</v>
      </c>
      <c r="C113" s="38">
        <f>[1]Hoja4!F104</f>
        <v>5506921</v>
      </c>
      <c r="D113" s="38">
        <f>[1]Hoja4!G104</f>
        <v>0</v>
      </c>
      <c r="E113" s="38">
        <f>[1]Hoja4!H104</f>
        <v>5506921</v>
      </c>
      <c r="F113" s="38">
        <f>[1]Hoja4!I104</f>
        <v>2916288</v>
      </c>
      <c r="G113" s="38">
        <f>[1]Hoja4!J104</f>
        <v>2916288</v>
      </c>
      <c r="H113" s="38">
        <f t="shared" si="4"/>
        <v>2590633</v>
      </c>
      <c r="J113" s="9"/>
    </row>
    <row r="114" spans="2:10" x14ac:dyDescent="0.2">
      <c r="B114" s="13" t="s">
        <v>72</v>
      </c>
      <c r="C114" s="38">
        <f>[1]Hoja4!F105</f>
        <v>6343545</v>
      </c>
      <c r="D114" s="38">
        <f>[1]Hoja4!G105</f>
        <v>0</v>
      </c>
      <c r="E114" s="38">
        <f>[1]Hoja4!H105</f>
        <v>6343545</v>
      </c>
      <c r="F114" s="38">
        <f>[1]Hoja4!I105</f>
        <v>3065586</v>
      </c>
      <c r="G114" s="38">
        <f>[1]Hoja4!J105</f>
        <v>3065586</v>
      </c>
      <c r="H114" s="38">
        <f t="shared" si="4"/>
        <v>3277959</v>
      </c>
      <c r="J114" s="9"/>
    </row>
    <row r="115" spans="2:10" x14ac:dyDescent="0.2">
      <c r="B115" s="13" t="s">
        <v>84</v>
      </c>
      <c r="C115" s="38">
        <f>[1]Hoja4!F106</f>
        <v>0</v>
      </c>
      <c r="D115" s="38">
        <f>[1]Hoja4!G106</f>
        <v>0</v>
      </c>
      <c r="E115" s="38">
        <f>[1]Hoja4!H106</f>
        <v>0</v>
      </c>
      <c r="F115" s="38">
        <f>[1]Hoja4!I106</f>
        <v>0</v>
      </c>
      <c r="G115" s="38">
        <f>[1]Hoja4!J106</f>
        <v>0</v>
      </c>
      <c r="H115" s="38">
        <f t="shared" si="4"/>
        <v>0</v>
      </c>
      <c r="J115" s="9"/>
    </row>
    <row r="116" spans="2:10" x14ac:dyDescent="0.2">
      <c r="B116" s="13" t="s">
        <v>75</v>
      </c>
      <c r="C116" s="38">
        <f>[1]Hoja4!F107</f>
        <v>0</v>
      </c>
      <c r="D116" s="38">
        <f>[1]Hoja4!G107</f>
        <v>33958085.170000002</v>
      </c>
      <c r="E116" s="38">
        <f>[1]Hoja4!H107</f>
        <v>33958085.170000002</v>
      </c>
      <c r="F116" s="38">
        <f>[1]Hoja4!I107</f>
        <v>25056640.699999999</v>
      </c>
      <c r="G116" s="38">
        <f>[1]Hoja4!J107</f>
        <v>25056640.699999999</v>
      </c>
      <c r="H116" s="38">
        <f t="shared" si="4"/>
        <v>8901444.4700000025</v>
      </c>
      <c r="J116" s="9"/>
    </row>
    <row r="117" spans="2:10" x14ac:dyDescent="0.2">
      <c r="B117" s="13" t="s">
        <v>79</v>
      </c>
      <c r="C117" s="38">
        <f>[1]Hoja4!F108</f>
        <v>5053683</v>
      </c>
      <c r="D117" s="38">
        <f>[1]Hoja4!G108</f>
        <v>0</v>
      </c>
      <c r="E117" s="38">
        <f>[1]Hoja4!H108</f>
        <v>5053683</v>
      </c>
      <c r="F117" s="38">
        <f>[1]Hoja4!I108</f>
        <v>2805066</v>
      </c>
      <c r="G117" s="38">
        <f>[1]Hoja4!J108</f>
        <v>2805066</v>
      </c>
      <c r="H117" s="38">
        <f t="shared" si="4"/>
        <v>2248617</v>
      </c>
      <c r="J117" s="9"/>
    </row>
    <row r="118" spans="2:10" x14ac:dyDescent="0.2">
      <c r="B118" s="13" t="s">
        <v>91</v>
      </c>
      <c r="C118" s="38">
        <f>[1]Hoja4!F109</f>
        <v>0</v>
      </c>
      <c r="D118" s="38">
        <f>[1]Hoja4!G109</f>
        <v>6905130</v>
      </c>
      <c r="E118" s="38">
        <f>[1]Hoja4!H109</f>
        <v>6905130</v>
      </c>
      <c r="F118" s="38">
        <f>[1]Hoja4!I109</f>
        <v>6905130</v>
      </c>
      <c r="G118" s="38">
        <f>[1]Hoja4!J109</f>
        <v>6905130</v>
      </c>
      <c r="H118" s="38">
        <f t="shared" si="4"/>
        <v>0</v>
      </c>
      <c r="J118" s="9"/>
    </row>
    <row r="119" spans="2:10" x14ac:dyDescent="0.2">
      <c r="B119" s="13" t="s">
        <v>94</v>
      </c>
      <c r="C119" s="38">
        <f>[1]Hoja4!F110</f>
        <v>0</v>
      </c>
      <c r="D119" s="38">
        <f>[1]Hoja4!G110</f>
        <v>5688301.1799999997</v>
      </c>
      <c r="E119" s="38">
        <f>[1]Hoja4!H110</f>
        <v>5688301.1799999997</v>
      </c>
      <c r="F119" s="38">
        <f>[1]Hoja4!I110</f>
        <v>5688301.1799999997</v>
      </c>
      <c r="G119" s="38">
        <f>[1]Hoja4!J110</f>
        <v>5688301.1799999997</v>
      </c>
      <c r="H119" s="38">
        <f t="shared" si="4"/>
        <v>0</v>
      </c>
      <c r="J119" s="9"/>
    </row>
    <row r="120" spans="2:10" x14ac:dyDescent="0.2">
      <c r="B120" s="8" t="s">
        <v>96</v>
      </c>
      <c r="C120" s="39">
        <f>C12+C93</f>
        <v>91167361282</v>
      </c>
      <c r="D120" s="39">
        <f t="shared" ref="D120:H120" si="5">D12+D93</f>
        <v>2725524339.1700001</v>
      </c>
      <c r="E120" s="39">
        <f t="shared" si="5"/>
        <v>93892885621.169998</v>
      </c>
      <c r="F120" s="39">
        <f t="shared" si="5"/>
        <v>41490325819.600052</v>
      </c>
      <c r="G120" s="39">
        <f t="shared" si="5"/>
        <v>40892646738.670059</v>
      </c>
      <c r="H120" s="39">
        <f t="shared" si="5"/>
        <v>52402559801.569962</v>
      </c>
      <c r="J120" s="9"/>
    </row>
    <row r="121" spans="2:10" ht="13.5" thickBot="1" x14ac:dyDescent="0.25">
      <c r="B121" s="14"/>
      <c r="C121" s="40"/>
      <c r="D121" s="40"/>
      <c r="E121" s="40"/>
      <c r="F121" s="40"/>
      <c r="G121" s="40"/>
      <c r="H121" s="40"/>
    </row>
    <row r="123" spans="2:10" x14ac:dyDescent="0.2">
      <c r="D123" s="12"/>
      <c r="G123" s="12"/>
    </row>
    <row r="124" spans="2:10" x14ac:dyDescent="0.2">
      <c r="C124" s="12"/>
    </row>
    <row r="125" spans="2:10" x14ac:dyDescent="0.2">
      <c r="D125" s="12"/>
    </row>
  </sheetData>
  <mergeCells count="9">
    <mergeCell ref="B9:B10"/>
    <mergeCell ref="C9:G9"/>
    <mergeCell ref="H9:H10"/>
    <mergeCell ref="B3:H3"/>
    <mergeCell ref="B4:H4"/>
    <mergeCell ref="B5:H5"/>
    <mergeCell ref="B6:H6"/>
    <mergeCell ref="B7:H7"/>
    <mergeCell ref="B8:H8"/>
  </mergeCells>
  <pageMargins left="0.23622047244094491" right="0.23622047244094491" top="0.74803149606299213" bottom="0.74803149606299213" header="0.31496062992125984" footer="0.31496062992125984"/>
  <pageSetup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6b.Clasificación Administrativa</vt:lpstr>
      <vt:lpstr>'6b.Clasificación Administrativa'!Área_de_impresión</vt:lpstr>
      <vt:lpstr>'6b.Clasificación Administrativa'!Títulos_a_imprimir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SAR</cp:lastModifiedBy>
  <cp:lastPrinted>2023-07-27T19:38:46Z</cp:lastPrinted>
  <dcterms:created xsi:type="dcterms:W3CDTF">2023-07-26T23:51:07Z</dcterms:created>
  <dcterms:modified xsi:type="dcterms:W3CDTF">2023-07-28T00:21:10Z</dcterms:modified>
</cp:coreProperties>
</file>